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4940" windowHeight="7830"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<sst xmlns="http://schemas.openxmlformats.org/spreadsheetml/2006/main" count="1059" uniqueCount="558">
  <si>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</si>
  <si>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</si>
  <si>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</si>
  <si>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</si>
  <si>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</si>
  <si>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</si>
  <si>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</si>
  <si>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</si>
  <si>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</si>
  <si>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</si>
  <si>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</si>
  <si>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</si>
  <si>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</si>
  <si>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</si>
  <si>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</si>
  <si>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</si>
  <si>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</si>
  <si>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</si>
  <si>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</si>
  <si>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</si>
  <si>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</si>
  <si>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</si>
  <si>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</si>
  <si>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</si>
  <si>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</si>
  <si>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</si>
  <si>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</si>
  <si>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</si>
  <si>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</si>
  <si>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</si>
  <si>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</si>
  <si>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</si>
  <si>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</si>
  <si>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</si>
  <si>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</si>
  <si>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</si>
  <si>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</si>
  <si>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</si>
  <si>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</si>
  <si>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</si>
  <si>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</si>
  <si>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</si>
  <si>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</si>
  <si>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</si>
  <si>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</si>
  <si>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</si>
  <si>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</si>
  <si>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</si>
  <si>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</si>
  <si>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</si>
  <si>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</si>
  <si>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</si>
  <si>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</si>
  <si>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</si>
  <si>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</si>
  <si>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</si>
  <si>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</si>
  <si>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</si>
  <si>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</si>
  <si>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</si>
  <si>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</si>
  <si>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</si>
  <si>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</si>
  <si>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</si>
  <si>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</si>
  <si>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</si>
  <si>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</si>
  <si>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</si>
  <si>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</si>
  <si>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</si>
  <si>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</si>
  <si>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</si>
  <si>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</si>
  <si>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</si>
  <si>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</si>
  <si>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</si>
  <si>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</si>
  <si>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</si>
  <si>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</si>
  <si>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</si>
  <si>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</si>
  <si>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</si>
  <si>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</si>
  <si>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</si>
  <si>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</si>
  <si>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</si>
  <si>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</si>
  <si>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</si>
  <si>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</si>
  <si>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</si>
  <si>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</si>
  <si>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</si>
  <si>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</si>
  <si>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</si>
  <si>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</si>
  <si>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</si>
  <si>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</si>
  <si>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</si>
  <si>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</si>
  <si>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</si>
  <si>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</si>
  <si>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</si>
  <si>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</si>
  <si>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</si>
  <si>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</si>
  <si>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</si>
  <si>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</si>
  <si>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</si>
  <si>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</si>
  <si>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</si>
  <si>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</si>
  <si>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</si>
  <si>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</si>
  <si>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</si>
  <si>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</si>
  <si>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</si>
  <si>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</si>
  <si>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</si>
  <si>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</si>
  <si>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</si>
  <si>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</si>
  <si>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</si>
  <si>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</si>
  <si>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</si>
  <si>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</si>
  <si>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</si>
  <si>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</si>
  <si>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</si>
  <si>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</si>
  <si>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</si>
  <si>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</si>
  <si>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</si>
  <si>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</si>
  <si>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</si>
  <si>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</si>
  <si>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</si>
  <si>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</si>
  <si>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</si>
  <si>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</si>
  <si>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</si>
  <si>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</si>
  <si>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</si>
  <si>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</si>
  <si>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</si>
  <si>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</si>
  <si>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</si>
  <si>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</si>
  <si>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</si>
  <si>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</si>
  <si>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</si>
  <si>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</si>
  <si>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</si>
  <si>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</si>
  <si>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</si>
  <si>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</si>
  <si>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</si>
  <si>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</si>
  <si>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</si>
  <si>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</si>
  <si>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</si>
  <si>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</si>
  <si>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</si>
  <si>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</si>
  <si>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</si>
  <si>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</si>
  <si>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</si>
  <si>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</si>
  <si>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</si>
  <si>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</si>
  <si>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</si>
  <si>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</si>
  <si>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</si>
  <si>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</si>
  <si>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</si>
  <si>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</si>
  <si>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</si>
  <si>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</si>
  <si>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</si>
  <si>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</si>
  <si>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</si>
  <si>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</si>
  <si>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</si>
  <si>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</si>
  <si>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</si>
  <si>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</si>
  <si>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</si>
  <si>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</si>
  <si>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</si>
  <si>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</si>
  <si>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</si>
  <si>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</si>
  <si>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</si>
  <si>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</si>
  <si>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</si>
  <si>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</si>
  <si>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</si>
  <si>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</si>
  <si>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</si>
  <si>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</si>
  <si>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</si>
  <si>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</si>
  <si>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</si>
  <si>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</si>
  <si>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</si>
  <si>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</si>
  <si>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</si>
  <si>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</si>
  <si>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</si>
  <si>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</si>
  <si>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</si>
  <si>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</si>
  <si>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</si>
  <si>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</si>
  <si>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</si>
  <si>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</si>
  <si>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</si>
  <si>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</si>
  <si>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</si>
  <si>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</si>
  <si>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</si>
  <si>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</si>
  <si>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</si>
  <si>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</si>
  <si>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</si>
  <si>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</si>
  <si>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</si>
  <si>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</si>
  <si>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</si>
  <si>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</si>
  <si>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</si>
  <si>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</si>
  <si>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</si>
  <si>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</si>
  <si>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</si>
  <si>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</si>
  <si>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</si>
  <si>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</si>
  <si>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</si>
  <si>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</si>
  <si>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</si>
  <si>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</si>
  <si>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</si>
  <si>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</si>
  <si>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</si>
  <si>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</si>
  <si>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</si>
  <si>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</si>
  <si>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</si>
  <si>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</si>
  <si>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</si>
  <si>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</si>
  <si>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</si>
  <si>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</si>
  <si>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</si>
  <si>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</si>
  <si>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</si>
  <si>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</si>
  <si>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</si>
  <si>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</si>
  <si>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</si>
  <si>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</si>
  <si>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</si>
  <si>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</si>
  <si>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</si>
  <si>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</si>
  <si>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</si>
  <si>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</si>
  <si>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</si>
  <si>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</si>
  <si>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</si>
  <si>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</si>
  <si>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</si>
  <si>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</si>
  <si>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</si>
  <si>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</si>
  <si>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</si>
  <si>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</si>
  <si>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</si>
  <si>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</si>
  <si>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</si>
  <si>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</si>
  <si>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</si>
  <si>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</si>
  <si>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</si>
  <si>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</si>
  <si>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</si>
  <si>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</si>
  <si>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</si>
  <si>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</si>
  <si>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</si>
  <si>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</si>
  <si>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</si>
  <si>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</si>
  <si>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</si>
  <si>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</si>
  <si>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</si>
  <si>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</si>
  <si>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</si>
  <si>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</si>
  <si>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</si>
  <si>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</si>
  <si>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</si>
  <si>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</si>
  <si>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</si>
  <si>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</si>
  <si>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</si>
  <si>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</si>
  <si>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</si>
  <si>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</si>
  <si>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</si>
  <si>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</si>
  <si>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</si>
  <si>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</si>
  <si>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</si>
  <si>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</si>
  <si>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</si>
  <si>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</si>
  <si>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</si>
  <si>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</si>
  <si>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</si>
  <si>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</si>
  <si>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</si>
  <si>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</si>
  <si>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</si>
  <si>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</si>
  <si>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</si>
  <si>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</si>
  <si>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</si>
  <si>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</si>
  <si>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</si>
  <si>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</si>
  <si>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</si>
  <si>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</si>
  <si>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</si>
  <si>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</si>
  <si>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</si>
  <si>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</si>
  <si>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</si>
  <si>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</si>
  <si>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</si>
  <si>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</si>
  <si>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</si>
  <si>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</si>
  <si>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</si>
  <si>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</si>
  <si>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</si>
  <si>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</si>
  <si>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</si>
  <si>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</si>
  <si>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</si>
  <si>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</si>
  <si>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</si>
  <si>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</si>
  <si>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</si>
  <si>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</si>
  <si>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</si>
  <si>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</si>
  <si>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</si>
  <si>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</si>
  <si>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</si>
  <si>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</si>
  <si>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</si>
  <si>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</si>
  <si>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</si>
  <si>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</si>
  <si>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</si>
  <si>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</si>
  <si>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</si>
  <si>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</si>
  <si>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</si>
  <si>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</si>
  <si>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</si>
  <si>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</si>
  <si>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</si>
  <si>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</si>
  <si>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</si>
  <si>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</si>
  <si>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</si>
  <si>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</si>
  <si>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</si>
  <si>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</si>
  <si>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</si>
  <si>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</si>
  <si>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</si>
  <si>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</si>
  <si>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</si>
  <si>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</si>
  <si>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</si>
  <si>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</si>
  <si>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</si>
  <si>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</si>
  <si>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</si>
  <si>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</si>
  <si>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</si>
  <si>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</si>
  <si>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</si>
  <si>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</si>
  <si>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</si>
  <si>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</si>
  <si>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</si>
  <si>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</si>
  <si>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</si>
  <si>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</si>
  <si>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</si>
  <si>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</si>
  <si>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</si>
  <si>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</si>
  <si>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</si>
  <si>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</si>
  <si>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</si>
  <si>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</si>
  <si>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</si>
  <si>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</si>
  <si>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</si>
  <si>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</si>
  <si>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</si>
  <si>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</si>
  <si>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</si>
  <si>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</si>
  <si>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</si>
  <si>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</si>
  <si>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</si>
  <si>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</si>
  <si>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</si>
  <si>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</si>
  <si>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</si>
  <si>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</si>
  <si>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</si>
  <si>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</si>
  <si>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</si>
  <si>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</si>
  <si>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</si>
  <si>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</si>
  <si>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</si>
  <si>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</si>
  <si>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</si>
  <si>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</si>
  <si>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</si>
  <si>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</si>
  <si>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</si>
  <si>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</si>
  <si>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</si>
  <si>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</si>
  <si>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</si>
  <si>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</si>
  <si>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</si>
  <si>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</si>
  <si>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</si>
  <si>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</si>
  <si>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</si>
  <si>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</si>
  <si>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</si>
  <si>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</si>
  <si>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</si>
  <si>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</si>
  <si>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</si>
  <si>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</si>
  <si>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</si>
  <si>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</si>
  <si>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</si>
  <si>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</si>
  <si>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</si>
  <si>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</si>
  <si>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</si>
  <si>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</si>
  <si>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</si>
  <si>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</si>
  <si>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</si>
  <si>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</si>
  <si>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</si>
  <si>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</si>
  <si>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</si>
  <si>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</si>
  <si>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</si>
  <si>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</si>
  <si>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</si>
  <si>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</si>
  <si>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</si>
  <si>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</si>
  <si>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</si>
  <si>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</si>
  <si>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</si>
  <si>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</si>
  <si>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</si>
  <si>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</si>
  <si>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</si>
  <si>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</si>
  <si>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</si>
  <si>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</si>
  <si>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</si>
  <si>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</si>
  <si>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</si>
  <si>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</si>
  <si>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</si>
  <si>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</si>
  <si>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</si>
  <si>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</si>
  <si>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</si>
  <si>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</si>
  <si>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</si>
  <si>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</si>
  <si>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</si>
  <si>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</si>
  <si>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</si>
  <si>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</si>
  <si>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</si>
  <si>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</si>
  <si>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</si>
  <si>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</si>
  <si>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</si>
  <si>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</si>
  <si>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</si>
  <si>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</si>
  <si>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</si>
  <si>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</si>
  <si>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</si>
  <si>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</si>
  <si>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</si>
  <si>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0.93</t>
  </si>
  <si>
    <t>▲ 2.60</t>
  </si>
  <si>
    <t>▲ 7.92</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</si>
  <si>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</si>
  <si>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</si>
  <si>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</si>
  <si>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</si>
  <si>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</si>
  <si>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</si>
  <si>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</si>
  <si>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</si>
  <si>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</si>
  <si>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</si>
  <si>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</si>
  <si>
    <t>福島発電株式会社</t>
    <rPh sb="0" eb="2">
      <t>フクシマ</t>
    </rPh>
    <rPh sb="2" eb="4">
      <t>ハツデン</t>
    </rPh>
    <rPh sb="4" eb="6">
      <t>カブシキ</t>
    </rPh>
    <rPh sb="6" eb="8">
      <t>カイシャ</t>
    </rPh>
    <phoneticPr fontId="2"/>
  </si>
  <si>
    <t>-</t>
    <phoneticPr fontId="2"/>
  </si>
  <si>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</si>
  <si>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</si>
  <si>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</si>
  <si>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</si>
  <si>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</si>
  <si>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</si>
  <si>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</si>
  <si>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</si>
  <si>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</si>
  <si>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</si>
  <si>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</si>
  <si>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</si>
  <si>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</si>
  <si>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</si>
  <si>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</si>
  <si>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</si>
  <si>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</si>
  <si>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</si>
  <si>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</si>
  <si>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</si>
  <si>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</si>
  <si>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</si>
  <si>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</si>
  <si>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将来負担比率、実質公債費比率ともに前年度と比較して改善している。
　改善した主な要因は、近年は大きな地方債の発行がなく、着実に地方債の現在高、債務負担行為の負担額等が減少し、将来を見据えた計画的な目的基金への積み増しを行うことができたためである。
　年々改善傾向にあるが、今後、インフラ整備等の大型事業の予定されているため、引き続き契約的な資金計画に努め、財政の健全化を図る。</t>
    <rPh sb="1" eb="3">
      <t>ショウライ</t>
    </rPh>
    <rPh sb="3" eb="5">
      <t>フタン</t>
    </rPh>
    <rPh sb="5" eb="7">
      <t>ヒリツ</t>
    </rPh>
    <rPh sb="8" eb="10">
      <t>ジッシツ</t>
    </rPh>
    <rPh sb="10" eb="13">
      <t>コウサイヒ</t>
    </rPh>
    <rPh sb="13" eb="15">
      <t>ヒリツ</t>
    </rPh>
    <rPh sb="18" eb="21">
      <t>ゼンネンド</t>
    </rPh>
    <rPh sb="22" eb="24">
      <t>ヒカク</t>
    </rPh>
    <rPh sb="26" eb="28">
      <t>カイゼン</t>
    </rPh>
    <rPh sb="35" eb="37">
      <t>カイゼン</t>
    </rPh>
    <rPh sb="39" eb="40">
      <t>オモ</t>
    </rPh>
    <rPh sb="41" eb="43">
      <t>ヨウイン</t>
    </rPh>
    <rPh sb="45" eb="47">
      <t>キンネン</t>
    </rPh>
    <rPh sb="48" eb="49">
      <t>オオ</t>
    </rPh>
    <rPh sb="51" eb="54">
      <t>チホウサイ</t>
    </rPh>
    <rPh sb="55" eb="57">
      <t>ハッコウ</t>
    </rPh>
    <rPh sb="61" eb="63">
      <t>チャクジツ</t>
    </rPh>
    <rPh sb="64" eb="67">
      <t>チホウサイ</t>
    </rPh>
    <rPh sb="68" eb="71">
      <t>ゲンザイダカ</t>
    </rPh>
    <rPh sb="72" eb="74">
      <t>サイム</t>
    </rPh>
    <rPh sb="74" eb="76">
      <t>フタン</t>
    </rPh>
    <rPh sb="76" eb="78">
      <t>コウイ</t>
    </rPh>
    <rPh sb="79" eb="81">
      <t>フタン</t>
    </rPh>
    <rPh sb="81" eb="82">
      <t>ガク</t>
    </rPh>
    <rPh sb="82" eb="83">
      <t>ラ</t>
    </rPh>
    <rPh sb="84" eb="86">
      <t>ゲンショウ</t>
    </rPh>
    <rPh sb="88" eb="90">
      <t>ショウライ</t>
    </rPh>
    <rPh sb="91" eb="93">
      <t>ミス</t>
    </rPh>
    <rPh sb="95" eb="98">
      <t>ケイカクテキ</t>
    </rPh>
    <rPh sb="99" eb="101">
      <t>モクテキ</t>
    </rPh>
    <rPh sb="101" eb="103">
      <t>キキン</t>
    </rPh>
    <rPh sb="105" eb="106">
      <t>ツ</t>
    </rPh>
    <rPh sb="107" eb="108">
      <t>マ</t>
    </rPh>
    <rPh sb="110" eb="111">
      <t>オコナ</t>
    </rPh>
    <rPh sb="126" eb="128">
      <t>ネンネン</t>
    </rPh>
    <rPh sb="128" eb="130">
      <t>カイゼン</t>
    </rPh>
    <rPh sb="130" eb="132">
      <t>ケイコウ</t>
    </rPh>
    <rPh sb="137" eb="139">
      <t>コンゴ</t>
    </rPh>
    <rPh sb="144" eb="146">
      <t>セイビ</t>
    </rPh>
    <rPh sb="146" eb="147">
      <t>ラ</t>
    </rPh>
    <rPh sb="148" eb="150">
      <t>オオガタ</t>
    </rPh>
    <rPh sb="150" eb="152">
      <t>ジギョウ</t>
    </rPh>
    <rPh sb="153" eb="155">
      <t>ヨテイ</t>
    </rPh>
    <rPh sb="163" eb="164">
      <t>ヒ</t>
    </rPh>
    <rPh sb="165" eb="166">
      <t>ツヅ</t>
    </rPh>
    <rPh sb="167" eb="170">
      <t>ケイヤクテキ</t>
    </rPh>
    <rPh sb="171" eb="173">
      <t>シキン</t>
    </rPh>
    <rPh sb="173" eb="175">
      <t>ケイカク</t>
    </rPh>
    <rPh sb="176" eb="177">
      <t>ツト</t>
    </rPh>
    <rPh sb="179" eb="181">
      <t>ザイセイ</t>
    </rPh>
    <rPh sb="182" eb="184">
      <t>ケンゼン</t>
    </rPh>
    <rPh sb="184" eb="185">
      <t>カ</t>
    </rPh>
    <rPh sb="186" eb="187">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</si>
</sst>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30435</c:v>
                </c:pt>
                <c:pt idx="1">
                  <c:v>47882</c:v>
                </c:pt>
                <c:pt idx="2">
                  <c:v>61372</c:v>
                </c:pt>
                <c:pt idx="3">
                  <c:v>92777</c:v>
                </c:pt>
                <c:pt idx="4">
                  <c:v>275956</c:v>
                </c:pt>
              </c:numCache>
            </c:numRef>
          </c:val>
          <c:smooth val="0"/>
        </c:ser>
        <c:dLbls>
          <c:showLegendKey val="0"/>
          <c:showVal val="0"/>
          <c:showCatName val="0"/>
          <c:showSerName val="0"/>
          <c:showPercent val="0"/>
          <c:showBubbleSize val="0"/>
        </c:dLbls>
        <c:marker val="1"/>
        <c:smooth val="0"/>
        <c:axId val="106157568"/>
        <c:axId val="106159488"/>
      </c:lineChart>
      <c:catAx>
        <c:axId val="106157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59488"/>
        <c:crosses val="autoZero"/>
        <c:auto val="1"/>
        <c:lblAlgn val="ctr"/>
        <c:lblOffset val="100"/>
        <c:tickLblSkip val="1"/>
        <c:tickMarkSkip val="1"/>
        <c:noMultiLvlLbl val="0"/>
      </c:catAx>
      <c:valAx>
        <c:axId val="1061594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5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7.76</c:v>
                </c:pt>
                <c:pt idx="1">
                  <c:v>9.5399999999999991</c:v>
                </c:pt>
                <c:pt idx="2">
                  <c:v>6.04</c:v>
                </c:pt>
                <c:pt idx="3">
                  <c:v>8.5299999999999994</c:v>
                </c:pt>
                <c:pt idx="4">
                  <c:v>11.98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27.64</c:v>
                </c:pt>
                <c:pt idx="1">
                  <c:v>25.35</c:v>
                </c:pt>
                <c:pt idx="2">
                  <c:v>25.91</c:v>
                </c:pt>
                <c:pt idx="3">
                  <c:v>16.149999999999999</c:v>
                </c:pt>
                <c:pt idx="4">
                  <c:v>20.07</c:v>
                </c:pt>
              </c:numCache>
            </c:numRef>
          </c:val>
        </c:ser>
        <c:dLbls>
          <c:showLegendKey val="0"/>
          <c:showVal val="0"/>
          <c:showCatName val="0"/>
          <c:showSerName val="0"/>
          <c:showPercent val="0"/>
          <c:showBubbleSize val="0"/>
        </c:dLbls>
        <c:gapWidth val="250"/>
        <c:overlap val="100"/>
        <c:axId val="110663168"/>
        <c:axId val="11066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6.62</c:v>
                </c:pt>
                <c:pt idx="1">
                  <c:v>-0.93</c:v>
                </c:pt>
                <c:pt idx="2">
                  <c:v>-2.6</c:v>
                </c:pt>
                <c:pt idx="3">
                  <c:v>-7.92</c:v>
                </c:pt>
                <c:pt idx="4">
                  <c:v>8.2100000000000009</c:v>
                </c:pt>
              </c:numCache>
            </c:numRef>
          </c:val>
          <c:smooth val="0"/>
        </c:ser>
        <c:dLbls>
          <c:showLegendKey val="0"/>
          <c:showVal val="0"/>
          <c:showCatName val="0"/>
          <c:showSerName val="0"/>
          <c:showPercent val="0"/>
          <c:showBubbleSize val="0"/>
        </c:dLbls>
        <c:marker val="1"/>
        <c:smooth val="0"/>
        <c:axId val="110663168"/>
        <c:axId val="110665088"/>
      </c:lineChart>
      <c:catAx>
        <c:axId val="1106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665088"/>
        <c:crosses val="autoZero"/>
        <c:auto val="1"/>
        <c:lblAlgn val="ctr"/>
        <c:lblOffset val="100"/>
        <c:tickLblSkip val="1"/>
        <c:tickMarkSkip val="1"/>
        <c:noMultiLvlLbl val="0"/>
      </c:catAx>
      <c:valAx>
        <c:axId val="1106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0.09</c:v>
                </c:pt>
                <c:pt idx="4">
                  <c:v>#N/A</c:v>
                </c:pt>
                <c:pt idx="5">
                  <c:v>7.0000000000000007E-2</c:v>
                </c:pt>
                <c:pt idx="6">
                  <c:v>#N/A</c:v>
                </c:pt>
                <c:pt idx="7">
                  <c:v>0.08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0.3</c:v>
                </c:pt>
                <c:pt idx="4">
                  <c:v>#N/A</c:v>
                </c:pt>
                <c:pt idx="5">
                  <c:v>0.31</c:v>
                </c:pt>
                <c:pt idx="6">
                  <c:v>#N/A</c:v>
                </c:pt>
                <c:pt idx="7">
                  <c:v>0.38</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0.41</c:v>
                </c:pt>
                <c:pt idx="4">
                  <c:v>#N/A</c:v>
                </c:pt>
                <c:pt idx="5">
                  <c:v>0.6</c:v>
                </c:pt>
                <c:pt idx="6">
                  <c:v>#N/A</c:v>
                </c:pt>
                <c:pt idx="7">
                  <c:v>0.38</c:v>
                </c:pt>
                <c:pt idx="8">
                  <c:v>#N/A</c:v>
                </c:pt>
                <c:pt idx="9">
                  <c:v>0.73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c:v>
                </c:pt>
                <c:pt idx="2">
                  <c:v>#N/A</c:v>
                </c:pt>
                <c:pt idx="3">
                  <c:v>1.39</c:v>
                </c:pt>
                <c:pt idx="4">
                  <c:v>#N/A</c:v>
                </c:pt>
                <c:pt idx="5">
                  <c:v>1.75</c:v>
                </c:pt>
                <c:pt idx="6">
                  <c:v>#N/A</c:v>
                </c:pt>
                <c:pt idx="7">
                  <c:v>4.17</c:v>
                </c:pt>
                <c:pt idx="8">
                  <c:v>#N/A</c:v>
                </c:pt>
                <c:pt idx="9">
                  <c:v>4.41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7.75</c:v>
                </c:pt>
                <c:pt idx="2">
                  <c:v>#N/A</c:v>
                </c:pt>
                <c:pt idx="3">
                  <c:v>9.5399999999999991</c:v>
                </c:pt>
                <c:pt idx="4">
                  <c:v>#N/A</c:v>
                </c:pt>
                <c:pt idx="5">
                  <c:v>6.03</c:v>
                </c:pt>
                <c:pt idx="6">
                  <c:v>#N/A</c:v>
                </c:pt>
                <c:pt idx="7">
                  <c:v>8.52</c:v>
                </c:pt>
                <c:pt idx="8">
                  <c:v>#N/A</c:v>
                </c:pt>
                <c:pt idx="9">
                  <c:v>11.97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16.89</c:v>
                </c:pt>
                <c:pt idx="2">
                  <c:v>#N/A</c:v>
                </c:pt>
                <c:pt idx="3">
                  <c:v>18.079999999999998</c:v>
                </c:pt>
                <c:pt idx="4">
                  <c:v>#N/A</c:v>
                </c:pt>
                <c:pt idx="5">
                  <c:v>17.75</c:v>
                </c:pt>
                <c:pt idx="6">
                  <c:v>#N/A</c:v>
                </c:pt>
                <c:pt idx="7">
                  <c:v>18.260000000000002</c:v>
                </c:pt>
                <c:pt idx="8">
                  <c:v>#N/A</c:v>
                </c:pt>
                <c:pt idx="9">
                  <c:v>18.59</c:v>
                </c:pt>
              </c:numCache>
            </c:numRef>
          </c:val>
        </c:ser>
        <c:dLbls>
          <c:showLegendKey val="0"/>
          <c:showVal val="0"/>
          <c:showCatName val="0"/>
          <c:showSerName val="0"/>
          <c:showPercent val="0"/>
          <c:showBubbleSize val="0"/>
        </c:dLbls>
        <c:gapWidth val="150"/>
        <c:overlap val="100"/>
        <c:axId val="110763392"/>
        <c:axId val="110773376"/>
      </c:barChart>
      <c:catAx>
        <c:axId val="110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73376"/>
        <c:crosses val="autoZero"/>
        <c:auto val="1"/>
        <c:lblAlgn val="ctr"/>
        <c:lblOffset val="100"/>
        <c:tickLblSkip val="1"/>
        <c:tickMarkSkip val="1"/>
        <c:noMultiLvlLbl val="0"/>
      </c:catAx>
      <c:valAx>
        <c:axId val="11077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6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412</c:v>
                </c:pt>
                <c:pt idx="5">
                  <c:v>412</c:v>
                </c:pt>
                <c:pt idx="8">
                  <c:v>409</c:v>
                </c:pt>
                <c:pt idx="11">
                  <c:v>419</c:v>
                </c:pt>
                <c:pt idx="14">
                  <c:v>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70</c:v>
                </c:pt>
                <c:pt idx="3">
                  <c:v>50</c:v>
                </c:pt>
                <c:pt idx="6">
                  <c:v>46</c:v>
                </c:pt>
                <c:pt idx="9">
                  <c:v>27</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22</c:v>
                </c:pt>
                <c:pt idx="6">
                  <c:v>21</c:v>
                </c:pt>
                <c:pt idx="9">
                  <c:v>21</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c:v>
                </c:pt>
                <c:pt idx="3">
                  <c:v>127</c:v>
                </c:pt>
                <c:pt idx="6">
                  <c:v>124</c:v>
                </c:pt>
                <c:pt idx="9">
                  <c:v>115</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c:v>
                </c:pt>
                <c:pt idx="3">
                  <c:v>477</c:v>
                </c:pt>
                <c:pt idx="6">
                  <c:v>463</c:v>
                </c:pt>
                <c:pt idx="9">
                  <c:v>429</c:v>
                </c:pt>
                <c:pt idx="12">
                  <c:v>409</c:v>
                </c:pt>
              </c:numCache>
            </c:numRef>
          </c:val>
        </c:ser>
        <c:dLbls>
          <c:showLegendKey val="0"/>
          <c:showVal val="0"/>
          <c:showCatName val="0"/>
          <c:showSerName val="0"/>
          <c:showPercent val="0"/>
          <c:showBubbleSize val="0"/>
        </c:dLbls>
        <c:gapWidth val="100"/>
        <c:overlap val="100"/>
        <c:axId val="102967552"/>
        <c:axId val="10297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297</c:v>
                </c:pt>
                <c:pt idx="2">
                  <c:v>#N/A</c:v>
                </c:pt>
                <c:pt idx="3">
                  <c:v>#N/A</c:v>
                </c:pt>
                <c:pt idx="4">
                  <c:v>264</c:v>
                </c:pt>
                <c:pt idx="5">
                  <c:v>#N/A</c:v>
                </c:pt>
                <c:pt idx="6">
                  <c:v>#N/A</c:v>
                </c:pt>
                <c:pt idx="7">
                  <c:v>245</c:v>
                </c:pt>
                <c:pt idx="8">
                  <c:v>#N/A</c:v>
                </c:pt>
                <c:pt idx="9">
                  <c:v>#N/A</c:v>
                </c:pt>
                <c:pt idx="10">
                  <c:v>173</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102967552"/>
        <c:axId val="102977920"/>
      </c:lineChart>
      <c:catAx>
        <c:axId val="1029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77920"/>
        <c:crosses val="autoZero"/>
        <c:auto val="1"/>
        <c:lblAlgn val="ctr"/>
        <c:lblOffset val="100"/>
        <c:tickLblSkip val="1"/>
        <c:tickMarkSkip val="1"/>
        <c:noMultiLvlLbl val="0"/>
      </c:catAx>
      <c:valAx>
        <c:axId val="10297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3829</c:v>
                </c:pt>
                <c:pt idx="5">
                  <c:v>3703</c:v>
                </c:pt>
                <c:pt idx="8">
                  <c:v>3506</c:v>
                </c:pt>
                <c:pt idx="11">
                  <c:v>3314</c:v>
                </c:pt>
                <c:pt idx="14">
                  <c:v>3202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173</c:v>
                </c:pt>
                <c:pt idx="5">
                  <c:v>145</c:v>
                </c:pt>
                <c:pt idx="8">
                  <c:v>122</c:v>
                </c:pt>
                <c:pt idx="11">
                  <c:v>109</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1718</c:v>
                </c:pt>
                <c:pt idx="5">
                  <c:v>1972</c:v>
                </c:pt>
                <c:pt idx="8">
                  <c:v>2070</c:v>
                </c:pt>
                <c:pt idx="11">
                  <c:v>1064</c:v>
                </c:pt>
                <c:pt idx="14">
                  <c:v>1270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743</c:v>
                </c:pt>
                <c:pt idx="3">
                  <c:v>726</c:v>
                </c:pt>
                <c:pt idx="6">
                  <c:v>640</c:v>
                </c:pt>
                <c:pt idx="9">
                  <c:v>564</c:v>
                </c:pt>
                <c:pt idx="12">
                  <c:v>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287</c:v>
                </c:pt>
                <c:pt idx="3">
                  <c:v>248</c:v>
                </c:pt>
                <c:pt idx="6">
                  <c:v>211</c:v>
                </c:pt>
                <c:pt idx="9">
                  <c:v>172</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1740</c:v>
                </c:pt>
                <c:pt idx="3">
                  <c:v>1757</c:v>
                </c:pt>
                <c:pt idx="6">
                  <c:v>1615</c:v>
                </c:pt>
                <c:pt idx="9">
                  <c:v>1493</c:v>
                </c:pt>
                <c:pt idx="12">
                  <c:v>1364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197</c:v>
                </c:pt>
                <c:pt idx="3">
                  <c:v>153</c:v>
                </c:pt>
                <c:pt idx="6">
                  <c:v>112</c:v>
                </c:pt>
                <c:pt idx="9">
                  <c:v>88</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4297</c:v>
                </c:pt>
                <c:pt idx="3">
                  <c:v>4109</c:v>
                </c:pt>
                <c:pt idx="6">
                  <c:v>3923</c:v>
                </c:pt>
                <c:pt idx="9">
                  <c:v>3752</c:v>
                </c:pt>
                <c:pt idx="12">
                  <c:v>3686</c:v>
                </c:pt>
              </c:numCache>
            </c:numRef>
          </c:val>
        </c:ser>
        <c:dLbls>
          <c:showLegendKey val="0"/>
          <c:showVal val="0"/>
          <c:showCatName val="0"/>
          <c:showSerName val="0"/>
          <c:showPercent val="0"/>
          <c:showBubbleSize val="0"/>
        </c:dLbls>
        <c:gapWidth val="100"/>
        <c:overlap val="100"/>
        <c:axId val="110697088"/>
        <c:axId val="11071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1543</c:v>
                </c:pt>
                <c:pt idx="2">
                  <c:v>#N/A</c:v>
                </c:pt>
                <c:pt idx="3">
                  <c:v>#N/A</c:v>
                </c:pt>
                <c:pt idx="4">
                  <c:v>1173</c:v>
                </c:pt>
                <c:pt idx="5">
                  <c:v>#N/A</c:v>
                </c:pt>
                <c:pt idx="6">
                  <c:v>#N/A</c:v>
                </c:pt>
                <c:pt idx="7">
                  <c:v>802</c:v>
                </c:pt>
                <c:pt idx="8">
                  <c:v>#N/A</c:v>
                </c:pt>
                <c:pt idx="9">
                  <c:v>#N/A</c:v>
                </c:pt>
                <c:pt idx="10">
                  <c:v>1582</c:v>
                </c:pt>
                <c:pt idx="11">
                  <c:v>#N/A</c:v>
                </c:pt>
                <c:pt idx="12">
                  <c:v>#N/A</c:v>
                </c:pt>
                <c:pt idx="13">
                  <c:v>1284</c:v>
                </c:pt>
                <c:pt idx="14">
                  <c:v>#N/A</c:v>
                </c:pt>
              </c:numCache>
            </c:numRef>
          </c:val>
          <c:smooth val="0"/>
        </c:ser>
        <c:dLbls>
          <c:showLegendKey val="0"/>
          <c:showVal val="0"/>
          <c:showCatName val="0"/>
          <c:showSerName val="0"/>
          <c:showPercent val="0"/>
          <c:showBubbleSize val="0"/>
        </c:dLbls>
        <c:marker val="1"/>
        <c:smooth val="0"/>
        <c:axId val="110697088"/>
        <c:axId val="110715648"/>
      </c:lineChart>
      <c:catAx>
        <c:axId val="11069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15648"/>
        <c:crosses val="autoZero"/>
        <c:auto val="1"/>
        <c:lblAlgn val="ctr"/>
        <c:lblOffset val="100"/>
        <c:tickLblSkip val="1"/>
        <c:tickMarkSkip val="1"/>
        <c:noMultiLvlLbl val="0"/>
      </c:catAx>
      <c:valAx>
        <c:axId val="1107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9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643904"/>
        <c:axId val="117646080"/>
      </c:scatterChart>
      <c:valAx>
        <c:axId val="117643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646080"/>
        <c:crosses val="autoZero"/>
        <c:crossBetween val="midCat"/>
      </c:valAx>
      <c:valAx>
        <c:axId val="117646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64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13.7</c:v>
                </c:pt>
                <c:pt idx="2">
                  <c:v>12.9</c:v>
                </c:pt>
                <c:pt idx="3">
                  <c:v>11</c:v>
                </c:pt>
                <c:pt idx="4">
                  <c:v>9.1999999999999993</c:v>
                </c:pt>
              </c:numCache>
            </c:numRef>
          </c:xVal>
          <c:yVal>
            <c:numRef>
              <c:f>公会計指標分析・財政指標組合せ分析表!$K$73:$O$73</c:f>
              <c:numCache>
                <c:formatCode>#,##0.0;"▲ "#,##0.0</c:formatCode>
                <c:ptCount val="5"/>
                <c:pt idx="0">
                  <c:v>73.900000000000006</c:v>
                </c:pt>
                <c:pt idx="1">
                  <c:v>56.9</c:v>
                </c:pt>
                <c:pt idx="2">
                  <c:v>38.4</c:v>
                </c:pt>
                <c:pt idx="3">
                  <c:v>78.099999999999994</c:v>
                </c:pt>
                <c:pt idx="4">
                  <c:v>60.5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17970816"/>
        <c:axId val="117993472"/>
      </c:scatterChart>
      <c:valAx>
        <c:axId val="117970816"/>
        <c:scaling>
          <c:orientation val="minMax"/>
          <c:max val="15.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93472"/>
        <c:crosses val="autoZero"/>
        <c:crossBetween val="midCat"/>
      </c:valAx>
      <c:valAx>
        <c:axId val="117993472"/>
        <c:scaling>
          <c:orientation val="minMax"/>
          <c:max val="9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708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元利償還金については、</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16</a:t>
          </a:r>
          <a:r>
            <a:rPr kumimoji="1" lang="ja-JP" altLang="en-US" sz="1300">
              <a:solidFill>
                <a:schemeClr val="dk1"/>
              </a:solidFill>
              <a:effectLst/>
              <a:latin typeface="ＭＳ ゴシック" pitchFamily="49" charset="-128"/>
              <a:ea typeface="ＭＳ ゴシック" pitchFamily="49" charset="-128"/>
              <a:cs typeface="+mn-cs"/>
            </a:rPr>
            <a:t>年度から普通建設事業費、地方債の発行を抑制してきたことにより、</a:t>
          </a:r>
          <a:r>
            <a:rPr kumimoji="1" lang="ja-JP" altLang="ja-JP" sz="1300">
              <a:solidFill>
                <a:schemeClr val="dk1"/>
              </a:solidFill>
              <a:effectLst/>
              <a:latin typeface="ＭＳ ゴシック" pitchFamily="49" charset="-128"/>
              <a:ea typeface="ＭＳ ゴシック" pitchFamily="49" charset="-128"/>
              <a:cs typeface="+mn-cs"/>
            </a:rPr>
            <a:t>着実に減少している。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債務負担行為については、新たな債務負担行為を設定しない方針のもと着実に減少している。</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公営企業債の元利償還金に対する繰入金については、</a:t>
          </a:r>
          <a:r>
            <a:rPr kumimoji="1" lang="ja-JP" altLang="en-US" sz="1300">
              <a:solidFill>
                <a:schemeClr val="dk1"/>
              </a:solidFill>
              <a:effectLst/>
              <a:latin typeface="ＭＳ ゴシック" pitchFamily="49" charset="-128"/>
              <a:ea typeface="ＭＳ ゴシック" pitchFamily="49" charset="-128"/>
              <a:cs typeface="+mn-cs"/>
            </a:rPr>
            <a:t>年々減少しているが、未普及地域の解消、</a:t>
          </a:r>
          <a:r>
            <a:rPr kumimoji="1" lang="ja-JP" altLang="ja-JP" sz="1300">
              <a:solidFill>
                <a:schemeClr val="dk1"/>
              </a:solidFill>
              <a:effectLst/>
              <a:latin typeface="ＭＳ ゴシック" pitchFamily="49" charset="-128"/>
              <a:ea typeface="ＭＳ ゴシック" pitchFamily="49" charset="-128"/>
              <a:cs typeface="+mn-cs"/>
            </a:rPr>
            <a:t>老朽管更新等の事業</a:t>
          </a:r>
          <a:r>
            <a:rPr kumimoji="1" lang="ja-JP" altLang="en-US" sz="1300">
              <a:solidFill>
                <a:schemeClr val="dk1"/>
              </a:solidFill>
              <a:effectLst/>
              <a:latin typeface="ＭＳ ゴシック" pitchFamily="49" charset="-128"/>
              <a:ea typeface="ＭＳ ゴシック" pitchFamily="49" charset="-128"/>
              <a:cs typeface="+mn-cs"/>
            </a:rPr>
            <a:t>による新たな企業債の発行</a:t>
          </a:r>
          <a:r>
            <a:rPr kumimoji="1" lang="ja-JP" altLang="ja-JP" sz="1300">
              <a:solidFill>
                <a:schemeClr val="dk1"/>
              </a:solidFill>
              <a:effectLst/>
              <a:latin typeface="ＭＳ ゴシック" pitchFamily="49" charset="-128"/>
              <a:ea typeface="ＭＳ ゴシック" pitchFamily="49" charset="-128"/>
              <a:cs typeface="+mn-cs"/>
            </a:rPr>
            <a:t>が予定され</a:t>
          </a:r>
          <a:r>
            <a:rPr kumimoji="1" lang="ja-JP" altLang="en-US" sz="1300">
              <a:solidFill>
                <a:schemeClr val="dk1"/>
              </a:solidFill>
              <a:effectLst/>
              <a:latin typeface="ＭＳ ゴシック" pitchFamily="49" charset="-128"/>
              <a:ea typeface="ＭＳ ゴシック" pitchFamily="49" charset="-128"/>
              <a:cs typeface="+mn-cs"/>
            </a:rPr>
            <a:t>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組合等が起こした地方債の元利償還金に対する負担金等については、</a:t>
          </a:r>
          <a:r>
            <a:rPr kumimoji="1" lang="ja-JP" altLang="en-US" sz="1300">
              <a:solidFill>
                <a:schemeClr val="dk1"/>
              </a:solidFill>
              <a:effectLst/>
              <a:latin typeface="ＭＳ ゴシック" pitchFamily="49" charset="-128"/>
              <a:ea typeface="ＭＳ ゴシック" pitchFamily="49" charset="-128"/>
              <a:cs typeface="+mn-cs"/>
            </a:rPr>
            <a:t>大きな増減はないが施設等の更新による</a:t>
          </a:r>
          <a:r>
            <a:rPr kumimoji="1" lang="ja-JP" altLang="ja-JP" sz="1300">
              <a:solidFill>
                <a:schemeClr val="dk1"/>
              </a:solidFill>
              <a:effectLst/>
              <a:latin typeface="ＭＳ ゴシック" pitchFamily="49" charset="-128"/>
              <a:ea typeface="ＭＳ ゴシック" pitchFamily="49" charset="-128"/>
              <a:cs typeface="+mn-cs"/>
            </a:rPr>
            <a:t>新たな企業債の発行が予定されている</a:t>
          </a:r>
          <a:r>
            <a:rPr kumimoji="1" lang="ja-JP" altLang="en-US"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itchFamily="49" charset="-128"/>
              <a:ea typeface="ＭＳ ゴシック" pitchFamily="49" charset="-128"/>
              <a:cs typeface="+mn-cs"/>
            </a:rPr>
            <a:t>　一般会計等に係る地方債の現在高、債務負担行為に基づく支出予定額は</a:t>
          </a:r>
          <a:r>
            <a:rPr kumimoji="1" lang="ja-JP" altLang="en-US" sz="1300">
              <a:solidFill>
                <a:schemeClr val="dk1"/>
              </a:solidFill>
              <a:effectLst/>
              <a:latin typeface="ＭＳ ゴシック" pitchFamily="49" charset="-128"/>
              <a:ea typeface="ＭＳ ゴシック" pitchFamily="49" charset="-128"/>
              <a:cs typeface="+mn-cs"/>
            </a:rPr>
            <a:t>新たな地方債発行の抑制、債務負担行為を設定しない方針のもと財政健全化に取り組んだことにより減少している。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公営企業債等繰入見込額、組合等負担等見込額については、</a:t>
          </a:r>
          <a:r>
            <a:rPr kumimoji="1" lang="ja-JP" altLang="en-US" sz="1300">
              <a:solidFill>
                <a:schemeClr val="dk1"/>
              </a:solidFill>
              <a:effectLst/>
              <a:latin typeface="ＭＳ ゴシック" pitchFamily="49" charset="-128"/>
              <a:ea typeface="ＭＳ ゴシック" pitchFamily="49" charset="-128"/>
              <a:cs typeface="+mn-cs"/>
            </a:rPr>
            <a:t>年々減少傾向にあるが、今後、施設更新等により新たな企業債の発行が予定さ</a:t>
          </a:r>
          <a:r>
            <a:rPr kumimoji="1" lang="ja-JP" altLang="ja-JP" sz="1300">
              <a:solidFill>
                <a:schemeClr val="dk1"/>
              </a:solidFill>
              <a:effectLst/>
              <a:latin typeface="ＭＳ ゴシック" pitchFamily="49" charset="-128"/>
              <a:ea typeface="ＭＳ ゴシック" pitchFamily="49" charset="-128"/>
              <a:cs typeface="+mn-cs"/>
            </a:rPr>
            <a:t>れ</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増加する見込みである。</a:t>
          </a:r>
          <a:endParaRPr lang="ja-JP" altLang="ja-JP" sz="13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充当可能財源等については、目的基金を積み増ししてきたが、</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26</a:t>
          </a:r>
          <a:r>
            <a:rPr kumimoji="1" lang="ja-JP" altLang="en-US" sz="1300">
              <a:solidFill>
                <a:schemeClr val="dk1"/>
              </a:solidFill>
              <a:effectLst/>
              <a:latin typeface="ＭＳ ゴシック" pitchFamily="49" charset="-128"/>
              <a:ea typeface="ＭＳ ゴシック" pitchFamily="49" charset="-128"/>
              <a:cs typeface="+mn-cs"/>
            </a:rPr>
            <a:t>年度に</a:t>
          </a:r>
          <a:r>
            <a:rPr kumimoji="1" lang="ja-JP" altLang="ja-JP" sz="1300">
              <a:solidFill>
                <a:schemeClr val="dk1"/>
              </a:solidFill>
              <a:effectLst/>
              <a:latin typeface="ＭＳ ゴシック" pitchFamily="49" charset="-128"/>
              <a:ea typeface="ＭＳ ゴシック" pitchFamily="49" charset="-128"/>
              <a:cs typeface="+mn-cs"/>
            </a:rPr>
            <a:t>認定こども園整備等に伴い充当可能基金を大きく</a:t>
          </a:r>
          <a:r>
            <a:rPr kumimoji="1" lang="ja-JP" altLang="en-US" sz="1300">
              <a:solidFill>
                <a:schemeClr val="dk1"/>
              </a:solidFill>
              <a:effectLst/>
              <a:latin typeface="ＭＳ ゴシック" pitchFamily="49" charset="-128"/>
              <a:ea typeface="ＭＳ ゴシック" pitchFamily="49" charset="-128"/>
              <a:cs typeface="+mn-cs"/>
            </a:rPr>
            <a:t>取崩したが、</a:t>
          </a:r>
          <a:r>
            <a:rPr kumimoji="1" lang="ja-JP" altLang="ja-JP" sz="1300">
              <a:solidFill>
                <a:schemeClr val="dk1"/>
              </a:solidFill>
              <a:effectLst/>
              <a:latin typeface="ＭＳ ゴシック" pitchFamily="49" charset="-128"/>
              <a:ea typeface="ＭＳ ゴシック" pitchFamily="49" charset="-128"/>
              <a:cs typeface="+mn-cs"/>
            </a:rPr>
            <a:t>地方消費税交付金、ふるさと納税寄附金</a:t>
          </a:r>
          <a:r>
            <a:rPr kumimoji="1" lang="ja-JP" altLang="en-US" sz="1300">
              <a:solidFill>
                <a:schemeClr val="dk1"/>
              </a:solidFill>
              <a:effectLst/>
              <a:latin typeface="ＭＳ ゴシック" pitchFamily="49" charset="-128"/>
              <a:ea typeface="ＭＳ ゴシック" pitchFamily="49" charset="-128"/>
              <a:cs typeface="+mn-cs"/>
            </a:rPr>
            <a:t>等</a:t>
          </a:r>
          <a:r>
            <a:rPr kumimoji="1" lang="ja-JP" altLang="ja-JP" sz="1300">
              <a:solidFill>
                <a:schemeClr val="dk1"/>
              </a:solidFill>
              <a:effectLst/>
              <a:latin typeface="ＭＳ ゴシック" pitchFamily="49" charset="-128"/>
              <a:ea typeface="ＭＳ ゴシック" pitchFamily="49" charset="-128"/>
              <a:cs typeface="+mn-cs"/>
            </a:rPr>
            <a:t>の増収に加え、適切な財源の確保と歳出の精査により、取崩しすることなく前年度決算剰余金を</a:t>
          </a:r>
          <a:r>
            <a:rPr kumimoji="1" lang="ja-JP" altLang="en-US" sz="1300">
              <a:solidFill>
                <a:schemeClr val="dk1"/>
              </a:solidFill>
              <a:effectLst/>
              <a:latin typeface="ＭＳ ゴシック" pitchFamily="49" charset="-128"/>
              <a:ea typeface="ＭＳ ゴシック" pitchFamily="49" charset="-128"/>
              <a:cs typeface="+mn-cs"/>
            </a:rPr>
            <a:t>積み増しすることが改善している。</a:t>
          </a:r>
          <a:endParaRPr lang="ja-JP" altLang="ja-JP" sz="13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980">
              <a:solidFill>
                <a:schemeClr val="dk1"/>
              </a:solidFill>
              <a:effectLst/>
              <a:latin typeface="+mn-lt"/>
              <a:ea typeface="+mn-ea"/>
              <a:cs typeface="+mn-cs"/>
            </a:rPr>
            <a:t>　基準財政収入額では、村内主要立地企業における法人税割、消費税率引上げに伴う地方消費税交付金、東日本大震災に係る特例加算額が大幅に増額したため、前年度比</a:t>
          </a:r>
          <a:r>
            <a:rPr kumimoji="1" lang="en-US" altLang="ja-JP" sz="980">
              <a:solidFill>
                <a:schemeClr val="dk1"/>
              </a:solidFill>
              <a:effectLst/>
              <a:latin typeface="+mn-lt"/>
              <a:ea typeface="+mn-ea"/>
              <a:cs typeface="+mn-cs"/>
            </a:rPr>
            <a:t>10.3</a:t>
          </a:r>
          <a:r>
            <a:rPr kumimoji="1" lang="ja-JP" altLang="ja-JP" sz="980">
              <a:solidFill>
                <a:schemeClr val="dk1"/>
              </a:solidFill>
              <a:effectLst/>
              <a:latin typeface="+mn-lt"/>
              <a:ea typeface="+mn-ea"/>
              <a:cs typeface="+mn-cs"/>
            </a:rPr>
            <a:t>％の増となった。</a:t>
          </a:r>
          <a:endParaRPr lang="ja-JP" altLang="ja-JP" sz="980">
            <a:solidFill>
              <a:schemeClr val="dk1"/>
            </a:solidFill>
            <a:effectLst/>
            <a:latin typeface="+mn-lt"/>
            <a:ea typeface="+mn-ea"/>
            <a:cs typeface="+mn-cs"/>
          </a:endParaRPr>
        </a:p>
        <a:p>
          <a:pPr rtl="0"/>
          <a:r>
            <a:rPr kumimoji="1" lang="ja-JP" altLang="ja-JP" sz="980">
              <a:solidFill>
                <a:schemeClr val="dk1"/>
              </a:solidFill>
              <a:effectLst/>
              <a:latin typeface="+mn-lt"/>
              <a:ea typeface="+mn-ea"/>
              <a:cs typeface="+mn-cs"/>
            </a:rPr>
            <a:t>　基準財政需要額では、新たに創設された人口減少等特別対策事業費の増、地域振興費</a:t>
          </a:r>
          <a:r>
            <a:rPr kumimoji="1" lang="en-US" altLang="ja-JP" sz="980">
              <a:solidFill>
                <a:schemeClr val="dk1"/>
              </a:solidFill>
              <a:effectLst/>
              <a:latin typeface="+mn-lt"/>
              <a:ea typeface="+mn-ea"/>
              <a:cs typeface="+mn-cs"/>
            </a:rPr>
            <a:t>(</a:t>
          </a:r>
          <a:r>
            <a:rPr kumimoji="1" lang="ja-JP" altLang="ja-JP" sz="980">
              <a:solidFill>
                <a:schemeClr val="dk1"/>
              </a:solidFill>
              <a:effectLst/>
              <a:latin typeface="+mn-lt"/>
              <a:ea typeface="+mn-ea"/>
              <a:cs typeface="+mn-cs"/>
            </a:rPr>
            <a:t>人口）、地域経済・雇用対策費等の減により、前年度比</a:t>
          </a:r>
          <a:r>
            <a:rPr kumimoji="1" lang="en-US" altLang="ja-JP" sz="980">
              <a:solidFill>
                <a:schemeClr val="dk1"/>
              </a:solidFill>
              <a:effectLst/>
              <a:latin typeface="+mn-lt"/>
              <a:ea typeface="+mn-ea"/>
              <a:cs typeface="+mn-cs"/>
            </a:rPr>
            <a:t>3.5</a:t>
          </a:r>
          <a:r>
            <a:rPr kumimoji="1" lang="ja-JP" altLang="ja-JP" sz="980">
              <a:solidFill>
                <a:schemeClr val="dk1"/>
              </a:solidFill>
              <a:effectLst/>
              <a:latin typeface="+mn-lt"/>
              <a:ea typeface="+mn-ea"/>
              <a:cs typeface="+mn-cs"/>
            </a:rPr>
            <a:t>％の増となった。</a:t>
          </a:r>
          <a:endParaRPr lang="ja-JP" altLang="ja-JP" sz="980">
            <a:solidFill>
              <a:schemeClr val="dk1"/>
            </a:solidFill>
            <a:effectLst/>
            <a:latin typeface="+mn-lt"/>
            <a:ea typeface="+mn-ea"/>
            <a:cs typeface="+mn-cs"/>
          </a:endParaRPr>
        </a:p>
        <a:p>
          <a:pPr rtl="0" eaLnBrk="1" fontAlgn="auto" latinLnBrk="0" hangingPunct="1"/>
          <a:r>
            <a:rPr kumimoji="1" lang="ja-JP" altLang="ja-JP" sz="980">
              <a:solidFill>
                <a:schemeClr val="dk1"/>
              </a:solidFill>
              <a:effectLst/>
              <a:latin typeface="+mn-lt"/>
              <a:ea typeface="+mn-ea"/>
              <a:cs typeface="+mn-cs"/>
            </a:rPr>
            <a:t>　基準財政収入額、需要額ともに増という結果ではあったが、景気の回復に伴い収入額については大幅に伸びたのに対して需要額については平年並み程度であったことが要因となり、前年度と比較して増減なしという結果となった。類似団体平均との比較では</a:t>
          </a:r>
          <a:r>
            <a:rPr kumimoji="1" lang="en-US" altLang="ja-JP" sz="980">
              <a:solidFill>
                <a:schemeClr val="dk1"/>
              </a:solidFill>
              <a:effectLst/>
              <a:latin typeface="+mn-lt"/>
              <a:ea typeface="+mn-ea"/>
              <a:cs typeface="+mn-cs"/>
            </a:rPr>
            <a:t>0.03</a:t>
          </a:r>
          <a:r>
            <a:rPr kumimoji="1" lang="ja-JP" altLang="ja-JP" sz="980">
              <a:solidFill>
                <a:schemeClr val="dk1"/>
              </a:solidFill>
              <a:effectLst/>
              <a:latin typeface="+mn-lt"/>
              <a:ea typeface="+mn-ea"/>
              <a:cs typeface="+mn-cs"/>
            </a:rPr>
            <a:t>ポイント下回っている。</a:t>
          </a:r>
          <a:endParaRPr lang="ja-JP" altLang="ja-JP" sz="980">
            <a:solidFill>
              <a:schemeClr val="dk1"/>
            </a:solidFill>
            <a:effectLst/>
            <a:latin typeface="+mn-lt"/>
            <a:ea typeface="+mn-ea"/>
            <a:cs typeface="+mn-cs"/>
          </a:endParaRPr>
        </a:p>
        <a:p>
          <a:pPr rtl="0"/>
          <a:r>
            <a:rPr kumimoji="1" lang="ja-JP" altLang="ja-JP" sz="980">
              <a:solidFill>
                <a:schemeClr val="dk1"/>
              </a:solidFill>
              <a:effectLst/>
              <a:latin typeface="+mn-lt"/>
              <a:ea typeface="+mn-ea"/>
              <a:cs typeface="+mn-cs"/>
            </a:rPr>
            <a:t>　今後とも、事務事業の見直しや行政運営の効率化に努めるとともに、さらなる地方税の徴収強化に取り組み、財政の健全化を図る。</a:t>
          </a:r>
          <a:endParaRPr lang="ja-JP" altLang="ja-JP" sz="980">
            <a:solidFill>
              <a:schemeClr val="dk1"/>
            </a:solidFill>
            <a:effectLst/>
            <a:latin typeface="+mn-lt"/>
            <a:ea typeface="+mn-ea"/>
            <a:cs typeface="+mn-cs"/>
          </a:endParaRPr>
        </a:p>
        <a:p>
          <a:endParaRPr kumimoji="1" lang="ja-JP" altLang="en-US" sz="98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118231</xdr:rowOff>
    </xdr:to>
    <xdr:cxnSp macro="">
      <xdr:nvCxnSpPr>
        <xdr:cNvPr id="75" name="直線コネクタ 74"/>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118231</xdr:rowOff>
    </xdr:to>
    <xdr:cxnSp macro="">
      <xdr:nvCxnSpPr>
        <xdr:cNvPr id="78" name="直線コネクタ 77"/>
        <xdr:cNvCxnSpPr/>
      </xdr:nvCxnSpPr>
      <xdr:spPr>
        <a:xfrm>
          <a:off x="1447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している。類似団体平均との比較では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経常一般財源等</a:t>
          </a:r>
          <a:r>
            <a:rPr kumimoji="1" lang="ja-JP" altLang="en-US" sz="1100">
              <a:solidFill>
                <a:schemeClr val="dk1"/>
              </a:solidFill>
              <a:effectLst/>
              <a:latin typeface="+mn-lt"/>
              <a:ea typeface="+mn-ea"/>
              <a:cs typeface="+mn-cs"/>
            </a:rPr>
            <a:t>の額</a:t>
          </a:r>
          <a:r>
            <a:rPr kumimoji="1" lang="ja-JP" altLang="ja-JP" sz="1100">
              <a:solidFill>
                <a:schemeClr val="dk1"/>
              </a:solidFill>
              <a:effectLst/>
              <a:latin typeface="+mn-lt"/>
              <a:ea typeface="+mn-ea"/>
              <a:cs typeface="+mn-cs"/>
            </a:rPr>
            <a:t>では、前年度比で地方消費税交付金</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61.6</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％の増等により、全体で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一方、経常経費充当一般財源等</a:t>
          </a:r>
          <a:r>
            <a:rPr kumimoji="1" lang="ja-JP" altLang="en-US" sz="1100">
              <a:solidFill>
                <a:schemeClr val="dk1"/>
              </a:solidFill>
              <a:effectLst/>
              <a:latin typeface="+mn-lt"/>
              <a:ea typeface="+mn-ea"/>
              <a:cs typeface="+mn-cs"/>
            </a:rPr>
            <a:t>の額</a:t>
          </a:r>
          <a:r>
            <a:rPr kumimoji="1" lang="ja-JP" altLang="ja-JP" sz="1100">
              <a:solidFill>
                <a:schemeClr val="dk1"/>
              </a:solidFill>
              <a:effectLst/>
              <a:latin typeface="+mn-lt"/>
              <a:ea typeface="+mn-ea"/>
              <a:cs typeface="+mn-cs"/>
            </a:rPr>
            <a:t>では、前年度比で</a:t>
          </a:r>
          <a:r>
            <a:rPr kumimoji="1" lang="ja-JP" altLang="en-US"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28.2</a:t>
          </a:r>
          <a:r>
            <a:rPr kumimoji="1" lang="ja-JP" altLang="en-US"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％の減となり、</a:t>
          </a:r>
          <a:r>
            <a:rPr kumimoji="1" lang="ja-JP" altLang="ja-JP" sz="1100">
              <a:solidFill>
                <a:schemeClr val="dk1"/>
              </a:solidFill>
              <a:effectLst/>
              <a:latin typeface="+mn-lt"/>
              <a:ea typeface="+mn-ea"/>
              <a:cs typeface="+mn-cs"/>
            </a:rPr>
            <a:t>全体で</a:t>
          </a:r>
          <a:r>
            <a:rPr kumimoji="1" lang="ja-JP" altLang="en-US" sz="1100">
              <a:solidFill>
                <a:schemeClr val="dk1"/>
              </a:solidFill>
              <a:effectLst/>
              <a:latin typeface="+mn-lt"/>
              <a:ea typeface="+mn-ea"/>
              <a:cs typeface="+mn-cs"/>
            </a:rPr>
            <a:t>は前年度並みと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改善した主な要因は、</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の額が地方消費税交付金等の伸びにより増額したのに対し、</a:t>
          </a:r>
          <a:r>
            <a:rPr kumimoji="1" lang="ja-JP" altLang="ja-JP" sz="1100">
              <a:solidFill>
                <a:schemeClr val="dk1"/>
              </a:solidFill>
              <a:effectLst/>
              <a:latin typeface="+mn-lt"/>
              <a:ea typeface="+mn-ea"/>
              <a:cs typeface="+mn-cs"/>
            </a:rPr>
            <a:t>経常経費充当一般財源等</a:t>
          </a:r>
          <a:r>
            <a:rPr kumimoji="1" lang="ja-JP" altLang="en-US" sz="1100">
              <a:solidFill>
                <a:schemeClr val="dk1"/>
              </a:solidFill>
              <a:effectLst/>
              <a:latin typeface="+mn-lt"/>
              <a:ea typeface="+mn-ea"/>
              <a:cs typeface="+mn-cs"/>
            </a:rPr>
            <a:t>は前年度並みであったためである。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今後とも事務事業の見直し等を行い、経常経費の削減に努める。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37888</xdr:rowOff>
    </xdr:from>
    <xdr:to>
      <xdr:col>7</xdr:col>
      <xdr:colOff>152400</xdr:colOff>
      <xdr:row>63</xdr:row>
      <xdr:rowOff>122344</xdr:rowOff>
    </xdr:to>
    <xdr:cxnSp macro="">
      <xdr:nvCxnSpPr>
        <xdr:cNvPr id="132" name="直線コネクタ 131"/>
        <xdr:cNvCxnSpPr/>
      </xdr:nvCxnSpPr>
      <xdr:spPr>
        <a:xfrm flipV="1">
          <a:off x="4114800" y="10839238"/>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122344</xdr:rowOff>
    </xdr:to>
    <xdr:cxnSp macro="">
      <xdr:nvCxnSpPr>
        <xdr:cNvPr id="135" name="直線コネクタ 134"/>
        <xdr:cNvCxnSpPr/>
      </xdr:nvCxnSpPr>
      <xdr:spPr>
        <a:xfrm>
          <a:off x="3225800" y="1090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106256</xdr:rowOff>
    </xdr:to>
    <xdr:cxnSp macro="">
      <xdr:nvCxnSpPr>
        <xdr:cNvPr id="138" name="直線コネクタ 137"/>
        <xdr:cNvCxnSpPr/>
      </xdr:nvCxnSpPr>
      <xdr:spPr>
        <a:xfrm>
          <a:off x="2336800" y="108070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63</xdr:row>
      <xdr:rowOff>5715</xdr:rowOff>
    </xdr:to>
    <xdr:cxnSp macro="">
      <xdr:nvCxnSpPr>
        <xdr:cNvPr id="141" name="直線コネクタ 140"/>
        <xdr:cNvCxnSpPr/>
      </xdr:nvCxnSpPr>
      <xdr:spPr>
        <a:xfrm>
          <a:off x="1447800" y="107105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1" name="円/楕円 150"/>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3615</xdr:rowOff>
    </xdr:from>
    <xdr:ext cx="762000" cy="259045"/>
    <xdr:sp macro="" textlink="">
      <xdr:nvSpPr>
        <xdr:cNvPr id="152"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3" name="円/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4" name="テキスト ボックス 153"/>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5" name="円/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56" name="テキスト ボックス 155"/>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57" name="円/楕円 156"/>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58" name="テキスト ボックス 15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59" name="円/楕円 158"/>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60" name="テキスト ボックス 159"/>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8,386</a:t>
          </a:r>
          <a:r>
            <a:rPr kumimoji="1" lang="ja-JP" altLang="en-US" sz="1100">
              <a:solidFill>
                <a:schemeClr val="dk1"/>
              </a:solidFill>
              <a:effectLst/>
              <a:latin typeface="+mn-lt"/>
              <a:ea typeface="+mn-ea"/>
              <a:cs typeface="+mn-cs"/>
            </a:rPr>
            <a:t>円増加している。類似団体平均との比較では</a:t>
          </a:r>
          <a:r>
            <a:rPr kumimoji="1" lang="en-US" altLang="ja-JP" sz="1100">
              <a:solidFill>
                <a:schemeClr val="dk1"/>
              </a:solidFill>
              <a:effectLst/>
              <a:latin typeface="+mn-lt"/>
              <a:ea typeface="+mn-ea"/>
              <a:cs typeface="+mn-cs"/>
            </a:rPr>
            <a:t>38,808</a:t>
          </a:r>
          <a:r>
            <a:rPr kumimoji="1" lang="ja-JP" altLang="en-US" sz="1100">
              <a:solidFill>
                <a:schemeClr val="dk1"/>
              </a:solidFill>
              <a:effectLst/>
              <a:latin typeface="+mn-lt"/>
              <a:ea typeface="+mn-ea"/>
              <a:cs typeface="+mn-cs"/>
            </a:rPr>
            <a:t>円下回っている。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増加した主な要因は、認定こども園整備事業、屋根付き広場等整備事業、各小中学校空調設備整備事業、防災行政無線改修事業等に係る普通建設事業費が大幅に増加したためである。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も経費削減と自主財源の確保を図り健全な財政運営の維持に努める。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84590</xdr:rowOff>
    </xdr:from>
    <xdr:to>
      <xdr:col>7</xdr:col>
      <xdr:colOff>152400</xdr:colOff>
      <xdr:row>82</xdr:row>
      <xdr:rowOff>101453</xdr:rowOff>
    </xdr:to>
    <xdr:cxnSp macro="">
      <xdr:nvCxnSpPr>
        <xdr:cNvPr id="194" name="直線コネクタ 193"/>
        <xdr:cNvCxnSpPr/>
      </xdr:nvCxnSpPr>
      <xdr:spPr>
        <a:xfrm>
          <a:off x="4114800" y="14143490"/>
          <a:ext cx="8382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84590</xdr:rowOff>
    </xdr:from>
    <xdr:to>
      <xdr:col>6</xdr:col>
      <xdr:colOff>0</xdr:colOff>
      <xdr:row>82</xdr:row>
      <xdr:rowOff>92895</xdr:rowOff>
    </xdr:to>
    <xdr:cxnSp macro="">
      <xdr:nvCxnSpPr>
        <xdr:cNvPr id="197" name="直線コネクタ 196"/>
        <xdr:cNvCxnSpPr/>
      </xdr:nvCxnSpPr>
      <xdr:spPr>
        <a:xfrm flipV="1">
          <a:off x="3225800" y="1414349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70379</xdr:rowOff>
    </xdr:from>
    <xdr:to>
      <xdr:col>4</xdr:col>
      <xdr:colOff>482600</xdr:colOff>
      <xdr:row>82</xdr:row>
      <xdr:rowOff>92895</xdr:rowOff>
    </xdr:to>
    <xdr:cxnSp macro="">
      <xdr:nvCxnSpPr>
        <xdr:cNvPr id="200" name="直線コネクタ 199"/>
        <xdr:cNvCxnSpPr/>
      </xdr:nvCxnSpPr>
      <xdr:spPr>
        <a:xfrm>
          <a:off x="2336800" y="14129279"/>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45638</xdr:rowOff>
    </xdr:from>
    <xdr:to>
      <xdr:col>3</xdr:col>
      <xdr:colOff>279400</xdr:colOff>
      <xdr:row>82</xdr:row>
      <xdr:rowOff>70379</xdr:rowOff>
    </xdr:to>
    <xdr:cxnSp macro="">
      <xdr:nvCxnSpPr>
        <xdr:cNvPr id="203" name="直線コネクタ 202"/>
        <xdr:cNvCxnSpPr/>
      </xdr:nvCxnSpPr>
      <xdr:spPr>
        <a:xfrm>
          <a:off x="1447800" y="14104538"/>
          <a:ext cx="8890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50653</xdr:rowOff>
    </xdr:from>
    <xdr:to>
      <xdr:col>7</xdr:col>
      <xdr:colOff>203200</xdr:colOff>
      <xdr:row>82</xdr:row>
      <xdr:rowOff>152253</xdr:rowOff>
    </xdr:to>
    <xdr:sp macro="" textlink="">
      <xdr:nvSpPr>
        <xdr:cNvPr id="213" name="円/楕円 212"/>
        <xdr:cNvSpPr/>
      </xdr:nvSpPr>
      <xdr:spPr>
        <a:xfrm>
          <a:off x="4902200" y="141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143380</xdr:rowOff>
    </xdr:from>
    <xdr:ext cx="762000" cy="259045"/>
    <xdr:sp macro="" textlink="">
      <xdr:nvSpPr>
        <xdr:cNvPr id="214" name="人件費・物件費等の状況該当値テキスト"/>
        <xdr:cNvSpPr txBox="1"/>
      </xdr:nvSpPr>
      <xdr:spPr>
        <a:xfrm>
          <a:off x="5041900" y="1403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33790</xdr:rowOff>
    </xdr:from>
    <xdr:to>
      <xdr:col>6</xdr:col>
      <xdr:colOff>50800</xdr:colOff>
      <xdr:row>82</xdr:row>
      <xdr:rowOff>135390</xdr:rowOff>
    </xdr:to>
    <xdr:sp macro="" textlink="">
      <xdr:nvSpPr>
        <xdr:cNvPr id="215" name="円/楕円 214"/>
        <xdr:cNvSpPr/>
      </xdr:nvSpPr>
      <xdr:spPr>
        <a:xfrm>
          <a:off x="4064000" y="14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145567</xdr:rowOff>
    </xdr:from>
    <xdr:ext cx="736600" cy="259045"/>
    <xdr:sp macro="" textlink="">
      <xdr:nvSpPr>
        <xdr:cNvPr id="216" name="テキスト ボックス 215"/>
        <xdr:cNvSpPr txBox="1"/>
      </xdr:nvSpPr>
      <xdr:spPr>
        <a:xfrm>
          <a:off x="3733800" y="13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42095</xdr:rowOff>
    </xdr:from>
    <xdr:to>
      <xdr:col>4</xdr:col>
      <xdr:colOff>533400</xdr:colOff>
      <xdr:row>82</xdr:row>
      <xdr:rowOff>143695</xdr:rowOff>
    </xdr:to>
    <xdr:sp macro="" textlink="">
      <xdr:nvSpPr>
        <xdr:cNvPr id="217" name="円/楕円 216"/>
        <xdr:cNvSpPr/>
      </xdr:nvSpPr>
      <xdr:spPr>
        <a:xfrm>
          <a:off x="3175000" y="141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153872</xdr:rowOff>
    </xdr:from>
    <xdr:ext cx="762000" cy="259045"/>
    <xdr:sp macro="" textlink="">
      <xdr:nvSpPr>
        <xdr:cNvPr id="218" name="テキスト ボックス 217"/>
        <xdr:cNvSpPr txBox="1"/>
      </xdr:nvSpPr>
      <xdr:spPr>
        <a:xfrm>
          <a:off x="2844800" y="138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19579</xdr:rowOff>
    </xdr:from>
    <xdr:to>
      <xdr:col>3</xdr:col>
      <xdr:colOff>330200</xdr:colOff>
      <xdr:row>82</xdr:row>
      <xdr:rowOff>121179</xdr:rowOff>
    </xdr:to>
    <xdr:sp macro="" textlink="">
      <xdr:nvSpPr>
        <xdr:cNvPr id="219" name="円/楕円 218"/>
        <xdr:cNvSpPr/>
      </xdr:nvSpPr>
      <xdr:spPr>
        <a:xfrm>
          <a:off x="2286000" y="140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131356</xdr:rowOff>
    </xdr:from>
    <xdr:ext cx="762000" cy="259045"/>
    <xdr:sp macro="" textlink="">
      <xdr:nvSpPr>
        <xdr:cNvPr id="220" name="テキスト ボックス 219"/>
        <xdr:cNvSpPr txBox="1"/>
      </xdr:nvSpPr>
      <xdr:spPr>
        <a:xfrm>
          <a:off x="1955800" y="138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166288</xdr:rowOff>
    </xdr:from>
    <xdr:to>
      <xdr:col>2</xdr:col>
      <xdr:colOff>127000</xdr:colOff>
      <xdr:row>82</xdr:row>
      <xdr:rowOff>96438</xdr:rowOff>
    </xdr:to>
    <xdr:sp macro="" textlink="">
      <xdr:nvSpPr>
        <xdr:cNvPr id="221" name="円/楕円 220"/>
        <xdr:cNvSpPr/>
      </xdr:nvSpPr>
      <xdr:spPr>
        <a:xfrm>
          <a:off x="1397000" y="140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106615</xdr:rowOff>
    </xdr:from>
    <xdr:ext cx="762000" cy="259045"/>
    <xdr:sp macro="" textlink="">
      <xdr:nvSpPr>
        <xdr:cNvPr id="222" name="テキスト ボックス 221"/>
        <xdr:cNvSpPr txBox="1"/>
      </xdr:nvSpPr>
      <xdr:spPr>
        <a:xfrm>
          <a:off x="1066800" y="1382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類似団体比較との比較では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年度より特殊勤務手当の全廃など、これまでも給与水準の適正化に取り組んでいるところであり、今後も人事院勧告及び福島県人事委員会勧告に準じた給与改定を行い、給与の適正化に努める。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106680</xdr:rowOff>
    </xdr:to>
    <xdr:cxnSp macro="">
      <xdr:nvCxnSpPr>
        <xdr:cNvPr id="252" name="直線コネクタ 251"/>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40323</xdr:rowOff>
    </xdr:from>
    <xdr:to>
      <xdr:col>23</xdr:col>
      <xdr:colOff>406400</xdr:colOff>
      <xdr:row>84</xdr:row>
      <xdr:rowOff>58420</xdr:rowOff>
    </xdr:to>
    <xdr:cxnSp macro="">
      <xdr:nvCxnSpPr>
        <xdr:cNvPr id="255" name="直線コネクタ 254"/>
        <xdr:cNvCxnSpPr/>
      </xdr:nvCxnSpPr>
      <xdr:spPr>
        <a:xfrm>
          <a:off x="15290800" y="1444212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76518</xdr:rowOff>
    </xdr:from>
    <xdr:to>
      <xdr:col>23</xdr:col>
      <xdr:colOff>457200</xdr:colOff>
      <xdr:row>84</xdr:row>
      <xdr:rowOff>6668</xdr:rowOff>
    </xdr:to>
    <xdr:sp macro="" textlink="">
      <xdr:nvSpPr>
        <xdr:cNvPr id="256" name="フローチャート : 判断 255"/>
        <xdr:cNvSpPr/>
      </xdr:nvSpPr>
      <xdr:spPr>
        <a:xfrm>
          <a:off x="161290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16845</xdr:rowOff>
    </xdr:from>
    <xdr:ext cx="736600" cy="259045"/>
    <xdr:sp macro="" textlink="">
      <xdr:nvSpPr>
        <xdr:cNvPr id="257" name="テキスト ボックス 256"/>
        <xdr:cNvSpPr txBox="1"/>
      </xdr:nvSpPr>
      <xdr:spPr>
        <a:xfrm>
          <a:off x="15798800" y="1407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40323</xdr:rowOff>
    </xdr:from>
    <xdr:to>
      <xdr:col>22</xdr:col>
      <xdr:colOff>203200</xdr:colOff>
      <xdr:row>86</xdr:row>
      <xdr:rowOff>149861</xdr:rowOff>
    </xdr:to>
    <xdr:cxnSp macro="">
      <xdr:nvCxnSpPr>
        <xdr:cNvPr id="258" name="直線コネクタ 257"/>
        <xdr:cNvCxnSpPr/>
      </xdr:nvCxnSpPr>
      <xdr:spPr>
        <a:xfrm flipV="1">
          <a:off x="14401800" y="14442123"/>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59" name="フローチャート : 判断 258"/>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0" name="テキスト ボックス 259"/>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87</xdr:row>
      <xdr:rowOff>129223</xdr:rowOff>
    </xdr:to>
    <xdr:cxnSp macro="">
      <xdr:nvCxnSpPr>
        <xdr:cNvPr id="261" name="直線コネクタ 260"/>
        <xdr:cNvCxnSpPr/>
      </xdr:nvCxnSpPr>
      <xdr:spPr>
        <a:xfrm flipV="1">
          <a:off x="13512800" y="14894561"/>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167957</xdr:rowOff>
    </xdr:from>
    <xdr:to>
      <xdr:col>21</xdr:col>
      <xdr:colOff>50800</xdr:colOff>
      <xdr:row>86</xdr:row>
      <xdr:rowOff>98107</xdr:rowOff>
    </xdr:to>
    <xdr:sp macro="" textlink="">
      <xdr:nvSpPr>
        <xdr:cNvPr id="262" name="フローチャート : 判断 261"/>
        <xdr:cNvSpPr/>
      </xdr:nvSpPr>
      <xdr:spPr>
        <a:xfrm>
          <a:off x="14351000" y="1474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63" name="テキスト ボックス 262"/>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64" name="フローチャート : 判断 263"/>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65" name="テキスト ボックス 264"/>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2"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4" name="テキスト ボックス 273"/>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160973</xdr:rowOff>
    </xdr:from>
    <xdr:to>
      <xdr:col>22</xdr:col>
      <xdr:colOff>254000</xdr:colOff>
      <xdr:row>84</xdr:row>
      <xdr:rowOff>91123</xdr:rowOff>
    </xdr:to>
    <xdr:sp macro="" textlink="">
      <xdr:nvSpPr>
        <xdr:cNvPr id="275" name="円/楕円 274"/>
        <xdr:cNvSpPr/>
      </xdr:nvSpPr>
      <xdr:spPr>
        <a:xfrm>
          <a:off x="15240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75900</xdr:rowOff>
    </xdr:from>
    <xdr:ext cx="762000" cy="259045"/>
    <xdr:sp macro="" textlink="">
      <xdr:nvSpPr>
        <xdr:cNvPr id="276" name="テキスト ボックス 275"/>
        <xdr:cNvSpPr txBox="1"/>
      </xdr:nvSpPr>
      <xdr:spPr>
        <a:xfrm>
          <a:off x="14909800" y="1447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77" name="円/楕円 276"/>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13988</xdr:rowOff>
    </xdr:from>
    <xdr:ext cx="762000" cy="259045"/>
    <xdr:sp macro="" textlink="">
      <xdr:nvSpPr>
        <xdr:cNvPr id="278" name="テキスト ボックス 277"/>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78423</xdr:rowOff>
    </xdr:from>
    <xdr:to>
      <xdr:col>19</xdr:col>
      <xdr:colOff>533400</xdr:colOff>
      <xdr:row>88</xdr:row>
      <xdr:rowOff>8573</xdr:rowOff>
    </xdr:to>
    <xdr:sp macro="" textlink="">
      <xdr:nvSpPr>
        <xdr:cNvPr id="279" name="円/楕円 278"/>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164800</xdr:rowOff>
    </xdr:from>
    <xdr:ext cx="762000" cy="259045"/>
    <xdr:sp macro="" textlink="">
      <xdr:nvSpPr>
        <xdr:cNvPr id="280" name="テキスト ボックス 279"/>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「玉川村定員適正化計画」に基づき、定員管理を行っているが、多様化する住民ニーズ、権限移譲や新たな制度等の対応が求められている。</a:t>
          </a:r>
          <a:endParaRPr lang="ja-JP" altLang="ja-JP" sz="1400">
            <a:effectLst/>
          </a:endParaRPr>
        </a:p>
        <a:p>
          <a:r>
            <a:rPr kumimoji="1" lang="ja-JP" altLang="ja-JP" sz="1100">
              <a:solidFill>
                <a:schemeClr val="dk1"/>
              </a:solidFill>
              <a:effectLst/>
              <a:latin typeface="+mn-lt"/>
              <a:ea typeface="+mn-ea"/>
              <a:cs typeface="+mn-cs"/>
            </a:rPr>
            <a:t>　今後も事務の効率化等を図りながら、定員管理の適正化に努める。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26205</xdr:rowOff>
    </xdr:from>
    <xdr:to>
      <xdr:col>24</xdr:col>
      <xdr:colOff>558800</xdr:colOff>
      <xdr:row>60</xdr:row>
      <xdr:rowOff>30226</xdr:rowOff>
    </xdr:to>
    <xdr:cxnSp macro="">
      <xdr:nvCxnSpPr>
        <xdr:cNvPr id="315" name="直線コネクタ 314"/>
        <xdr:cNvCxnSpPr/>
      </xdr:nvCxnSpPr>
      <xdr:spPr>
        <a:xfrm>
          <a:off x="16179800" y="1031320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16"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26205</xdr:rowOff>
    </xdr:from>
    <xdr:to>
      <xdr:col>23</xdr:col>
      <xdr:colOff>406400</xdr:colOff>
      <xdr:row>60</xdr:row>
      <xdr:rowOff>36661</xdr:rowOff>
    </xdr:to>
    <xdr:cxnSp macro="">
      <xdr:nvCxnSpPr>
        <xdr:cNvPr id="318" name="直線コネクタ 317"/>
        <xdr:cNvCxnSpPr/>
      </xdr:nvCxnSpPr>
      <xdr:spPr>
        <a:xfrm flipV="1">
          <a:off x="15290800" y="1031320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19" name="フローチャート : 判断 318"/>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0" name="テキスト ボックス 319"/>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22182</xdr:rowOff>
    </xdr:from>
    <xdr:to>
      <xdr:col>22</xdr:col>
      <xdr:colOff>203200</xdr:colOff>
      <xdr:row>60</xdr:row>
      <xdr:rowOff>36661</xdr:rowOff>
    </xdr:to>
    <xdr:cxnSp macro="">
      <xdr:nvCxnSpPr>
        <xdr:cNvPr id="321" name="直線コネクタ 320"/>
        <xdr:cNvCxnSpPr/>
      </xdr:nvCxnSpPr>
      <xdr:spPr>
        <a:xfrm>
          <a:off x="14401800" y="103091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2" name="フローチャート : 判断 321"/>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3" name="テキスト ボックス 322"/>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7705</xdr:rowOff>
    </xdr:from>
    <xdr:to>
      <xdr:col>21</xdr:col>
      <xdr:colOff>0</xdr:colOff>
      <xdr:row>60</xdr:row>
      <xdr:rowOff>22182</xdr:rowOff>
    </xdr:to>
    <xdr:cxnSp macro="">
      <xdr:nvCxnSpPr>
        <xdr:cNvPr id="324" name="直線コネクタ 323"/>
        <xdr:cNvCxnSpPr/>
      </xdr:nvCxnSpPr>
      <xdr:spPr>
        <a:xfrm>
          <a:off x="13512800" y="10294705"/>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5" name="フローチャート : 判断 324"/>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26" name="テキスト ボックス 325"/>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27" name="フローチャート : 判断 326"/>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28" name="テキスト ボックス 327"/>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150876</xdr:rowOff>
    </xdr:from>
    <xdr:to>
      <xdr:col>24</xdr:col>
      <xdr:colOff>609600</xdr:colOff>
      <xdr:row>60</xdr:row>
      <xdr:rowOff>81026</xdr:rowOff>
    </xdr:to>
    <xdr:sp macro="" textlink="">
      <xdr:nvSpPr>
        <xdr:cNvPr id="334" name="円/楕円 333"/>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167403</xdr:rowOff>
    </xdr:from>
    <xdr:ext cx="762000" cy="259045"/>
    <xdr:sp macro="" textlink="">
      <xdr:nvSpPr>
        <xdr:cNvPr id="335"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146855</xdr:rowOff>
    </xdr:from>
    <xdr:to>
      <xdr:col>23</xdr:col>
      <xdr:colOff>457200</xdr:colOff>
      <xdr:row>60</xdr:row>
      <xdr:rowOff>77005</xdr:rowOff>
    </xdr:to>
    <xdr:sp macro="" textlink="">
      <xdr:nvSpPr>
        <xdr:cNvPr id="336" name="円/楕円 335"/>
        <xdr:cNvSpPr/>
      </xdr:nvSpPr>
      <xdr:spPr>
        <a:xfrm>
          <a:off x="161290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87182</xdr:rowOff>
    </xdr:from>
    <xdr:ext cx="736600" cy="259045"/>
    <xdr:sp macro="" textlink="">
      <xdr:nvSpPr>
        <xdr:cNvPr id="337" name="テキスト ボックス 336"/>
        <xdr:cNvSpPr txBox="1"/>
      </xdr:nvSpPr>
      <xdr:spPr>
        <a:xfrm>
          <a:off x="15798800" y="1003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157311</xdr:rowOff>
    </xdr:from>
    <xdr:to>
      <xdr:col>22</xdr:col>
      <xdr:colOff>254000</xdr:colOff>
      <xdr:row>60</xdr:row>
      <xdr:rowOff>87461</xdr:rowOff>
    </xdr:to>
    <xdr:sp macro="" textlink="">
      <xdr:nvSpPr>
        <xdr:cNvPr id="338" name="円/楕円 337"/>
        <xdr:cNvSpPr/>
      </xdr:nvSpPr>
      <xdr:spPr>
        <a:xfrm>
          <a:off x="15240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97638</xdr:rowOff>
    </xdr:from>
    <xdr:ext cx="762000" cy="259045"/>
    <xdr:sp macro="" textlink="">
      <xdr:nvSpPr>
        <xdr:cNvPr id="339" name="テキスト ボックス 338"/>
        <xdr:cNvSpPr txBox="1"/>
      </xdr:nvSpPr>
      <xdr:spPr>
        <a:xfrm>
          <a:off x="14909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142832</xdr:rowOff>
    </xdr:from>
    <xdr:to>
      <xdr:col>21</xdr:col>
      <xdr:colOff>50800</xdr:colOff>
      <xdr:row>60</xdr:row>
      <xdr:rowOff>72982</xdr:rowOff>
    </xdr:to>
    <xdr:sp macro="" textlink="">
      <xdr:nvSpPr>
        <xdr:cNvPr id="340" name="円/楕円 339"/>
        <xdr:cNvSpPr/>
      </xdr:nvSpPr>
      <xdr:spPr>
        <a:xfrm>
          <a:off x="14351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83159</xdr:rowOff>
    </xdr:from>
    <xdr:ext cx="762000" cy="259045"/>
    <xdr:sp macro="" textlink="">
      <xdr:nvSpPr>
        <xdr:cNvPr id="341" name="テキスト ボックス 340"/>
        <xdr:cNvSpPr txBox="1"/>
      </xdr:nvSpPr>
      <xdr:spPr>
        <a:xfrm>
          <a:off x="14020800" y="100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128355</xdr:rowOff>
    </xdr:from>
    <xdr:to>
      <xdr:col>19</xdr:col>
      <xdr:colOff>533400</xdr:colOff>
      <xdr:row>60</xdr:row>
      <xdr:rowOff>58505</xdr:rowOff>
    </xdr:to>
    <xdr:sp macro="" textlink="">
      <xdr:nvSpPr>
        <xdr:cNvPr id="342" name="円/楕円 341"/>
        <xdr:cNvSpPr/>
      </xdr:nvSpPr>
      <xdr:spPr>
        <a:xfrm>
          <a:off x="13462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68682</xdr:rowOff>
    </xdr:from>
    <xdr:ext cx="762000" cy="259045"/>
    <xdr:sp macro="" textlink="">
      <xdr:nvSpPr>
        <xdr:cNvPr id="343" name="テキスト ボックス 342"/>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主な要因は、大きな地方債の発行がなく、着実に地方債の現在高、債務負担行為の負担額等が減少していることが上げられる。</a:t>
          </a:r>
          <a:endParaRPr lang="ja-JP" altLang="ja-JP" sz="1400">
            <a:effectLst/>
          </a:endParaRPr>
        </a:p>
        <a:p>
          <a:r>
            <a:rPr kumimoji="1" lang="ja-JP" altLang="ja-JP" sz="1100">
              <a:solidFill>
                <a:schemeClr val="dk1"/>
              </a:solidFill>
              <a:effectLst/>
              <a:latin typeface="+mn-lt"/>
              <a:ea typeface="+mn-ea"/>
              <a:cs typeface="+mn-cs"/>
            </a:rPr>
            <a:t>　年々改善傾向にあるが、今後も引き続き計画的な地方債の発行に努め、財政の健全化を図る。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42</xdr:row>
      <xdr:rowOff>121920</xdr:rowOff>
    </xdr:to>
    <xdr:cxnSp macro="">
      <xdr:nvCxnSpPr>
        <xdr:cNvPr id="375" name="直線コネクタ 374"/>
        <xdr:cNvCxnSpPr/>
      </xdr:nvCxnSpPr>
      <xdr:spPr>
        <a:xfrm flipV="1">
          <a:off x="16179800" y="71490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76"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133858</xdr:rowOff>
    </xdr:to>
    <xdr:cxnSp macro="">
      <xdr:nvCxnSpPr>
        <xdr:cNvPr id="378" name="直線コネクタ 377"/>
        <xdr:cNvCxnSpPr/>
      </xdr:nvCxnSpPr>
      <xdr:spPr>
        <a:xfrm flipV="1">
          <a:off x="15290800" y="732282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0" name="テキスト ボックス 37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133858</xdr:rowOff>
    </xdr:from>
    <xdr:to>
      <xdr:col>22</xdr:col>
      <xdr:colOff>203200</xdr:colOff>
      <xdr:row>44</xdr:row>
      <xdr:rowOff>39624</xdr:rowOff>
    </xdr:to>
    <xdr:cxnSp macro="">
      <xdr:nvCxnSpPr>
        <xdr:cNvPr id="381" name="直線コネクタ 380"/>
        <xdr:cNvCxnSpPr/>
      </xdr:nvCxnSpPr>
      <xdr:spPr>
        <a:xfrm flipV="1">
          <a:off x="14401800" y="75062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2" name="フローチャート : 判断 38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3" name="テキスト ボックス 38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45</xdr:row>
      <xdr:rowOff>12954</xdr:rowOff>
    </xdr:to>
    <xdr:cxnSp macro="">
      <xdr:nvCxnSpPr>
        <xdr:cNvPr id="384" name="直線コネクタ 383"/>
        <xdr:cNvCxnSpPr/>
      </xdr:nvCxnSpPr>
      <xdr:spPr>
        <a:xfrm flipV="1">
          <a:off x="13512800" y="75834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5" name="フローチャート : 判断 384"/>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6" name="テキスト ボックス 385"/>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87" name="フローチャート : 判断 386"/>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88" name="テキスト ボックス 387"/>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6" name="円/楕円 39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7" name="テキスト ボックス 396"/>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83058</xdr:rowOff>
    </xdr:from>
    <xdr:to>
      <xdr:col>22</xdr:col>
      <xdr:colOff>254000</xdr:colOff>
      <xdr:row>44</xdr:row>
      <xdr:rowOff>13208</xdr:rowOff>
    </xdr:to>
    <xdr:sp macro="" textlink="">
      <xdr:nvSpPr>
        <xdr:cNvPr id="398" name="円/楕円 397"/>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169435</xdr:rowOff>
    </xdr:from>
    <xdr:ext cx="762000" cy="259045"/>
    <xdr:sp macro="" textlink="">
      <xdr:nvSpPr>
        <xdr:cNvPr id="399" name="テキスト ボックス 398"/>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0" name="円/楕円 399"/>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1" name="テキスト ボックス 400"/>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2" name="円/楕円 401"/>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03" name="テキスト ボックス 402"/>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主な要因としては、近年は大きな地方債の発行はなく、</a:t>
          </a:r>
          <a:r>
            <a:rPr kumimoji="1" lang="ja-JP" altLang="en-US" sz="1100">
              <a:solidFill>
                <a:schemeClr val="dk1"/>
              </a:solidFill>
              <a:effectLst/>
              <a:latin typeface="+mn-lt"/>
              <a:ea typeface="+mn-ea"/>
              <a:cs typeface="+mn-cs"/>
            </a:rPr>
            <a:t>地方債、債務負担行為の現在高が減少し、将来を見据えた計画的な</a:t>
          </a:r>
          <a:r>
            <a:rPr kumimoji="1" lang="ja-JP" altLang="ja-JP" sz="1100">
              <a:solidFill>
                <a:schemeClr val="dk1"/>
              </a:solidFill>
              <a:effectLst/>
              <a:latin typeface="+mn-lt"/>
              <a:ea typeface="+mn-ea"/>
              <a:cs typeface="+mn-cs"/>
            </a:rPr>
            <a:t>目的基金への着実な積み増しを行い</a:t>
          </a:r>
          <a:r>
            <a:rPr kumimoji="1" lang="ja-JP" altLang="en-US" sz="1100">
              <a:solidFill>
                <a:schemeClr val="dk1"/>
              </a:solidFill>
              <a:effectLst/>
              <a:latin typeface="+mn-lt"/>
              <a:ea typeface="+mn-ea"/>
              <a:cs typeface="+mn-cs"/>
            </a:rPr>
            <a:t>、充当可能財源等が増加したためである。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類似団体平均との比較では、高い水準にあるため、新規事業の実施等について慎重に検討するとともに、財源の確保等に努め、財政の健全化を図る。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120396</xdr:rowOff>
    </xdr:from>
    <xdr:to>
      <xdr:col>24</xdr:col>
      <xdr:colOff>558800</xdr:colOff>
      <xdr:row>18</xdr:row>
      <xdr:rowOff>118821</xdr:rowOff>
    </xdr:to>
    <xdr:cxnSp macro="">
      <xdr:nvCxnSpPr>
        <xdr:cNvPr id="435" name="直線コネクタ 434"/>
        <xdr:cNvCxnSpPr/>
      </xdr:nvCxnSpPr>
      <xdr:spPr>
        <a:xfrm flipV="1">
          <a:off x="16179800" y="3035046"/>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7" name="フローチャート : 判断 436"/>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78537</xdr:rowOff>
    </xdr:from>
    <xdr:to>
      <xdr:col>23</xdr:col>
      <xdr:colOff>406400</xdr:colOff>
      <xdr:row>18</xdr:row>
      <xdr:rowOff>118821</xdr:rowOff>
    </xdr:to>
    <xdr:cxnSp macro="">
      <xdr:nvCxnSpPr>
        <xdr:cNvPr id="438" name="直線コネクタ 437"/>
        <xdr:cNvCxnSpPr/>
      </xdr:nvCxnSpPr>
      <xdr:spPr>
        <a:xfrm>
          <a:off x="15290800" y="2821737"/>
          <a:ext cx="889000" cy="3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39" name="フローチャート : 判断 438"/>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0" name="テキスト ボックス 439"/>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78537</xdr:rowOff>
    </xdr:from>
    <xdr:to>
      <xdr:col>22</xdr:col>
      <xdr:colOff>203200</xdr:colOff>
      <xdr:row>17</xdr:row>
      <xdr:rowOff>85649</xdr:rowOff>
    </xdr:to>
    <xdr:cxnSp macro="">
      <xdr:nvCxnSpPr>
        <xdr:cNvPr id="441" name="直線コネクタ 440"/>
        <xdr:cNvCxnSpPr/>
      </xdr:nvCxnSpPr>
      <xdr:spPr>
        <a:xfrm flipV="1">
          <a:off x="14401800" y="2821737"/>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2" name="フローチャート : 判断 441"/>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3" name="テキスト ボックス 442"/>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85649</xdr:rowOff>
    </xdr:from>
    <xdr:to>
      <xdr:col>21</xdr:col>
      <xdr:colOff>0</xdr:colOff>
      <xdr:row>18</xdr:row>
      <xdr:rowOff>78283</xdr:rowOff>
    </xdr:to>
    <xdr:cxnSp macro="">
      <xdr:nvCxnSpPr>
        <xdr:cNvPr id="444" name="直線コネクタ 443"/>
        <xdr:cNvCxnSpPr/>
      </xdr:nvCxnSpPr>
      <xdr:spPr>
        <a:xfrm flipV="1">
          <a:off x="13512800" y="3000299"/>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69596</xdr:rowOff>
    </xdr:from>
    <xdr:to>
      <xdr:col>24</xdr:col>
      <xdr:colOff>609600</xdr:colOff>
      <xdr:row>17</xdr:row>
      <xdr:rowOff>171196</xdr:rowOff>
    </xdr:to>
    <xdr:sp macro="" textlink="">
      <xdr:nvSpPr>
        <xdr:cNvPr id="454" name="円/楕円 453"/>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41673</xdr:rowOff>
    </xdr:from>
    <xdr:ext cx="762000" cy="259045"/>
    <xdr:sp macro="" textlink="">
      <xdr:nvSpPr>
        <xdr:cNvPr id="455" name="将来負担の状況該当値テキスト"/>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68021</xdr:rowOff>
    </xdr:from>
    <xdr:to>
      <xdr:col>23</xdr:col>
      <xdr:colOff>457200</xdr:colOff>
      <xdr:row>18</xdr:row>
      <xdr:rowOff>169621</xdr:rowOff>
    </xdr:to>
    <xdr:sp macro="" textlink="">
      <xdr:nvSpPr>
        <xdr:cNvPr id="456" name="円/楕円 455"/>
        <xdr:cNvSpPr/>
      </xdr:nvSpPr>
      <xdr:spPr>
        <a:xfrm>
          <a:off x="16129000" y="3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154398</xdr:rowOff>
    </xdr:from>
    <xdr:ext cx="736600" cy="259045"/>
    <xdr:sp macro="" textlink="">
      <xdr:nvSpPr>
        <xdr:cNvPr id="457" name="テキスト ボックス 456"/>
        <xdr:cNvSpPr txBox="1"/>
      </xdr:nvSpPr>
      <xdr:spPr>
        <a:xfrm>
          <a:off x="15798800" y="324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27737</xdr:rowOff>
    </xdr:from>
    <xdr:to>
      <xdr:col>22</xdr:col>
      <xdr:colOff>254000</xdr:colOff>
      <xdr:row>16</xdr:row>
      <xdr:rowOff>129337</xdr:rowOff>
    </xdr:to>
    <xdr:sp macro="" textlink="">
      <xdr:nvSpPr>
        <xdr:cNvPr id="458" name="円/楕円 457"/>
        <xdr:cNvSpPr/>
      </xdr:nvSpPr>
      <xdr:spPr>
        <a:xfrm>
          <a:off x="15240000" y="27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114114</xdr:rowOff>
    </xdr:from>
    <xdr:ext cx="762000" cy="259045"/>
    <xdr:sp macro="" textlink="">
      <xdr:nvSpPr>
        <xdr:cNvPr id="459" name="テキスト ボックス 458"/>
        <xdr:cNvSpPr txBox="1"/>
      </xdr:nvSpPr>
      <xdr:spPr>
        <a:xfrm>
          <a:off x="14909800" y="28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34849</xdr:rowOff>
    </xdr:from>
    <xdr:to>
      <xdr:col>21</xdr:col>
      <xdr:colOff>50800</xdr:colOff>
      <xdr:row>17</xdr:row>
      <xdr:rowOff>136449</xdr:rowOff>
    </xdr:to>
    <xdr:sp macro="" textlink="">
      <xdr:nvSpPr>
        <xdr:cNvPr id="460" name="円/楕円 459"/>
        <xdr:cNvSpPr/>
      </xdr:nvSpPr>
      <xdr:spPr>
        <a:xfrm>
          <a:off x="14351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121226</xdr:rowOff>
    </xdr:from>
    <xdr:ext cx="762000" cy="259045"/>
    <xdr:sp macro="" textlink="">
      <xdr:nvSpPr>
        <xdr:cNvPr id="461" name="テキスト ボックス 460"/>
        <xdr:cNvSpPr txBox="1"/>
      </xdr:nvSpPr>
      <xdr:spPr>
        <a:xfrm>
          <a:off x="14020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27483</xdr:rowOff>
    </xdr:from>
    <xdr:to>
      <xdr:col>19</xdr:col>
      <xdr:colOff>533400</xdr:colOff>
      <xdr:row>18</xdr:row>
      <xdr:rowOff>129083</xdr:rowOff>
    </xdr:to>
    <xdr:sp macro="" textlink="">
      <xdr:nvSpPr>
        <xdr:cNvPr id="462" name="円/楕円 461"/>
        <xdr:cNvSpPr/>
      </xdr:nvSpPr>
      <xdr:spPr>
        <a:xfrm>
          <a:off x="13462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113860</xdr:rowOff>
    </xdr:from>
    <xdr:ext cx="762000" cy="259045"/>
    <xdr:sp macro="" textlink="">
      <xdr:nvSpPr>
        <xdr:cNvPr id="463" name="テキスト ボックス 462"/>
        <xdr:cNvSpPr txBox="1"/>
      </xdr:nvSpPr>
      <xdr:spPr>
        <a:xfrm>
          <a:off x="13131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名の派遣等により、特定財源が多く充てられ、経常経費一般財源額が減少したためである。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今後も定員管理の適正化及び給与水準の適正化を図り、人件費総額の抑制に努める。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149860</xdr:rowOff>
    </xdr:to>
    <xdr:cxnSp macro="">
      <xdr:nvCxnSpPr>
        <xdr:cNvPr id="66" name="直線コネクタ 65"/>
        <xdr:cNvCxnSpPr/>
      </xdr:nvCxnSpPr>
      <xdr:spPr>
        <a:xfrm flipV="1">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149860</xdr:rowOff>
    </xdr:to>
    <xdr:cxnSp macro="">
      <xdr:nvCxnSpPr>
        <xdr:cNvPr id="69" name="直線コネクタ 68"/>
        <xdr:cNvCxnSpPr/>
      </xdr:nvCxnSpPr>
      <xdr:spPr>
        <a:xfrm>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81280</xdr:rowOff>
    </xdr:to>
    <xdr:cxnSp macro="">
      <xdr:nvCxnSpPr>
        <xdr:cNvPr id="72" name="直線コネクタ 71"/>
        <xdr:cNvCxnSpPr/>
      </xdr:nvCxnSpPr>
      <xdr:spPr>
        <a:xfrm>
          <a:off x="2209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81280</xdr:rowOff>
    </xdr:to>
    <xdr:cxnSp macro="">
      <xdr:nvCxnSpPr>
        <xdr:cNvPr id="75" name="直線コネクタ 74"/>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ふるさと納税業務、基幹業務システム等に係る経費が増加したためである。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62230</xdr:rowOff>
    </xdr:to>
    <xdr:cxnSp macro="">
      <xdr:nvCxnSpPr>
        <xdr:cNvPr id="127" name="直線コネクタ 126"/>
        <xdr:cNvCxnSpPr/>
      </xdr:nvCxnSpPr>
      <xdr:spPr>
        <a:xfrm>
          <a:off x="15671800" y="2862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119380</xdr:rowOff>
    </xdr:to>
    <xdr:cxnSp macro="">
      <xdr:nvCxnSpPr>
        <xdr:cNvPr id="130" name="直線コネクタ 129"/>
        <xdr:cNvCxnSpPr/>
      </xdr:nvCxnSpPr>
      <xdr:spPr>
        <a:xfrm>
          <a:off x="14782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16</xdr:row>
      <xdr:rowOff>12700</xdr:rowOff>
    </xdr:to>
    <xdr:cxnSp macro="">
      <xdr:nvCxnSpPr>
        <xdr:cNvPr id="133" name="直線コネクタ 132"/>
        <xdr:cNvCxnSpPr/>
      </xdr:nvCxnSpPr>
      <xdr:spPr>
        <a:xfrm>
          <a:off x="13893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77470</xdr:rowOff>
    </xdr:to>
    <xdr:cxnSp macro="">
      <xdr:nvCxnSpPr>
        <xdr:cNvPr id="136" name="直線コネクタ 135"/>
        <xdr:cNvCxnSpPr/>
      </xdr:nvCxnSpPr>
      <xdr:spPr>
        <a:xfrm>
          <a:off x="13004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6" name="円/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4" name="円/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ﾎﾟｲﾝﾄ増加し、</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増加した主な要因は、たまかわっ子子育て支援給付金が新設されたためである。</a:t>
          </a:r>
          <a:endParaRPr lang="ja-JP" altLang="ja-JP" sz="1400">
            <a:effectLst/>
          </a:endParaRPr>
        </a:p>
        <a:p>
          <a:r>
            <a:rPr kumimoji="1" lang="ja-JP" altLang="ja-JP" sz="1100">
              <a:solidFill>
                <a:schemeClr val="dk1"/>
              </a:solidFill>
              <a:effectLst/>
              <a:latin typeface="+mn-lt"/>
              <a:ea typeface="+mn-ea"/>
              <a:cs typeface="+mn-cs"/>
            </a:rPr>
            <a:t>　今後も引き続き各種手当の見直し等をし、経費削減に努め、財政の健全化を図る。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165100</xdr:rowOff>
    </xdr:to>
    <xdr:cxnSp macro="">
      <xdr:nvCxnSpPr>
        <xdr:cNvPr id="188" name="直線コネクタ 187"/>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88900</xdr:rowOff>
    </xdr:to>
    <xdr:cxnSp macro="">
      <xdr:nvCxnSpPr>
        <xdr:cNvPr id="191" name="直線コネクタ 190"/>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4" name="直線コネクタ 193"/>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127000</xdr:rowOff>
    </xdr:to>
    <xdr:cxnSp macro="">
      <xdr:nvCxnSpPr>
        <xdr:cNvPr id="197" name="直線コネクタ 196"/>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7" name="円/楕円 206"/>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8"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9" name="円/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0" name="テキスト ボックス 20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2" name="テキスト ボックス 211"/>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3" name="円/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4" name="テキスト ボックス 213"/>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5" name="円/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6" name="テキスト ボックス 215"/>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上水道事業会計と簡易水道特別会計の統合、農業集落排水事業特別会計での新規地区事業認可申請に伴う事業費の減等により、</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が減額したためである。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115570</xdr:rowOff>
    </xdr:to>
    <xdr:cxnSp macro="">
      <xdr:nvCxnSpPr>
        <xdr:cNvPr id="249" name="直線コネクタ 248"/>
        <xdr:cNvCxnSpPr/>
      </xdr:nvCxnSpPr>
      <xdr:spPr>
        <a:xfrm flipV="1">
          <a:off x="15671800" y="94157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115570</xdr:rowOff>
    </xdr:to>
    <xdr:cxnSp macro="">
      <xdr:nvCxnSpPr>
        <xdr:cNvPr id="252" name="直線コネクタ 251"/>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92710</xdr:rowOff>
    </xdr:to>
    <xdr:cxnSp macro="">
      <xdr:nvCxnSpPr>
        <xdr:cNvPr id="255" name="直線コネクタ 254"/>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92710</xdr:rowOff>
    </xdr:to>
    <xdr:cxnSp macro="">
      <xdr:nvCxnSpPr>
        <xdr:cNvPr id="258" name="直線コネクタ 257"/>
        <xdr:cNvCxnSpPr/>
      </xdr:nvCxnSpPr>
      <xdr:spPr>
        <a:xfrm>
          <a:off x="13004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8" name="円/楕円 267"/>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9"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0" name="円/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2" name="円/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4" name="円/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6" name="円/楕円 275"/>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7" name="テキスト ボックス 276"/>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多面的機能支払事業の制度改正等により負担金等の減によるものである。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今後も各種団体等への補助金等の見直しを行い、経費削減に努め、財政の健全化を図る。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33274</xdr:rowOff>
    </xdr:to>
    <xdr:cxnSp macro="">
      <xdr:nvCxnSpPr>
        <xdr:cNvPr id="307" name="直線コネクタ 306"/>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56134</xdr:rowOff>
    </xdr:to>
    <xdr:cxnSp macro="">
      <xdr:nvCxnSpPr>
        <xdr:cNvPr id="310" name="直線コネクタ 309"/>
        <xdr:cNvCxnSpPr/>
      </xdr:nvCxnSpPr>
      <xdr:spPr>
        <a:xfrm flipV="1">
          <a:off x="14782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56134</xdr:rowOff>
    </xdr:to>
    <xdr:cxnSp macro="">
      <xdr:nvCxnSpPr>
        <xdr:cNvPr id="313" name="直線コネクタ 312"/>
        <xdr:cNvCxnSpPr/>
      </xdr:nvCxnSpPr>
      <xdr:spPr>
        <a:xfrm>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1270</xdr:rowOff>
    </xdr:to>
    <xdr:cxnSp macro="">
      <xdr:nvCxnSpPr>
        <xdr:cNvPr id="316" name="直線コネクタ 315"/>
        <xdr:cNvCxnSpPr/>
      </xdr:nvCxnSpPr>
      <xdr:spPr>
        <a:xfrm>
          <a:off x="13004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6" name="円/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8" name="円/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0" name="円/楕円 32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1" name="テキスト ボックス 33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2" name="円/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3" name="テキスト ボックス 332"/>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主な要因は、過去に実施した大規模事業の償還ピークが過ぎ、償還が完了した事業があり、元利償還額が減ったためである。</a:t>
          </a:r>
          <a:endParaRPr lang="ja-JP" altLang="ja-JP" sz="1400">
            <a:effectLst/>
          </a:endParaRPr>
        </a:p>
        <a:p>
          <a:r>
            <a:rPr kumimoji="1" lang="ja-JP" altLang="ja-JP" sz="1100">
              <a:solidFill>
                <a:schemeClr val="dk1"/>
              </a:solidFill>
              <a:effectLst/>
              <a:latin typeface="+mn-lt"/>
              <a:ea typeface="+mn-ea"/>
              <a:cs typeface="+mn-cs"/>
            </a:rPr>
            <a:t>　今後も目的基金への計画的な積立により自主財源の確保等を図り、起債に頼ることのない財政運営に努める。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133858</xdr:rowOff>
    </xdr:to>
    <xdr:cxnSp macro="">
      <xdr:nvCxnSpPr>
        <xdr:cNvPr id="365" name="直線コネクタ 364"/>
        <xdr:cNvCxnSpPr/>
      </xdr:nvCxnSpPr>
      <xdr:spPr>
        <a:xfrm flipV="1">
          <a:off x="3987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49276</xdr:rowOff>
    </xdr:to>
    <xdr:cxnSp macro="">
      <xdr:nvCxnSpPr>
        <xdr:cNvPr id="368" name="直線コネクタ 367"/>
        <xdr:cNvCxnSpPr/>
      </xdr:nvCxnSpPr>
      <xdr:spPr>
        <a:xfrm flipV="1">
          <a:off x="3098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49276</xdr:rowOff>
    </xdr:to>
    <xdr:cxnSp macro="">
      <xdr:nvCxnSpPr>
        <xdr:cNvPr id="371" name="直線コネクタ 370"/>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58420</xdr:rowOff>
    </xdr:to>
    <xdr:cxnSp macro="">
      <xdr:nvCxnSpPr>
        <xdr:cNvPr id="374" name="直線コネクタ 373"/>
        <xdr:cNvCxnSpPr/>
      </xdr:nvCxnSpPr>
      <xdr:spPr>
        <a:xfrm flipV="1">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4" name="円/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9414</xdr:rowOff>
    </xdr:from>
    <xdr:ext cx="762000" cy="259045"/>
    <xdr:sp macro="" textlink="">
      <xdr:nvSpPr>
        <xdr:cNvPr id="385"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6" name="円/楕円 385"/>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7" name="テキスト ボックス 38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8" name="円/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9" name="テキスト ボックス 388"/>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0" name="円/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1" name="テキスト ボックス 390"/>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2" name="円/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、特別会計への繰出金等の減によるものである。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152146</xdr:rowOff>
    </xdr:to>
    <xdr:cxnSp macro="">
      <xdr:nvCxnSpPr>
        <xdr:cNvPr id="424" name="直線コネクタ 423"/>
        <xdr:cNvCxnSpPr/>
      </xdr:nvCxnSpPr>
      <xdr:spPr>
        <a:xfrm flipV="1">
          <a:off x="15671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152146</xdr:rowOff>
    </xdr:to>
    <xdr:cxnSp macro="">
      <xdr:nvCxnSpPr>
        <xdr:cNvPr id="427" name="直線コネクタ 426"/>
        <xdr:cNvCxnSpPr/>
      </xdr:nvCxnSpPr>
      <xdr:spPr>
        <a:xfrm>
          <a:off x="14782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46989</xdr:rowOff>
    </xdr:to>
    <xdr:cxnSp macro="">
      <xdr:nvCxnSpPr>
        <xdr:cNvPr id="430" name="直線コネクタ 429"/>
        <xdr:cNvCxnSpPr/>
      </xdr:nvCxnSpPr>
      <xdr:spPr>
        <a:xfrm>
          <a:off x="13893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117856</xdr:rowOff>
    </xdr:to>
    <xdr:cxnSp macro="">
      <xdr:nvCxnSpPr>
        <xdr:cNvPr id="433" name="直線コネクタ 432"/>
        <xdr:cNvCxnSpPr/>
      </xdr:nvCxnSpPr>
      <xdr:spPr>
        <a:xfrm>
          <a:off x="13004800" y="13015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3" name="円/楕円 442"/>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67581</xdr:rowOff>
    </xdr:from>
    <xdr:ext cx="762000" cy="259045"/>
    <xdr:sp macro="" textlink="">
      <xdr:nvSpPr>
        <xdr:cNvPr id="444"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5" name="円/楕円 444"/>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46" name="テキスト ボックス 445"/>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7" name="円/楕円 44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8" name="テキスト ボックス 44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9" name="円/楕円 44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50" name="テキスト ボックス 44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1" name="円/楕円 450"/>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2" name="テキスト ボックス 451"/>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49520</xdr:rowOff>
    </xdr:from>
    <xdr:to>
      <xdr:col>4</xdr:col>
      <xdr:colOff>1117600</xdr:colOff>
      <xdr:row>17</xdr:row>
      <xdr:rowOff>70574</xdr:rowOff>
    </xdr:to>
    <xdr:cxnSp macro="">
      <xdr:nvCxnSpPr>
        <xdr:cNvPr id="50" name="直線コネクタ 49"/>
        <xdr:cNvCxnSpPr/>
      </xdr:nvCxnSpPr>
      <xdr:spPr bwMode="auto">
        <a:xfrm flipV="1">
          <a:off x="5003800" y="3011795"/>
          <a:ext cx="647700" cy="2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70574</xdr:rowOff>
    </xdr:from>
    <xdr:to>
      <xdr:col>4</xdr:col>
      <xdr:colOff>469900</xdr:colOff>
      <xdr:row>17</xdr:row>
      <xdr:rowOff>118946</xdr:rowOff>
    </xdr:to>
    <xdr:cxnSp macro="">
      <xdr:nvCxnSpPr>
        <xdr:cNvPr id="53" name="直線コネクタ 52"/>
        <xdr:cNvCxnSpPr/>
      </xdr:nvCxnSpPr>
      <xdr:spPr bwMode="auto">
        <a:xfrm flipV="1">
          <a:off x="4305300" y="3032849"/>
          <a:ext cx="698500" cy="4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117216</xdr:rowOff>
    </xdr:from>
    <xdr:to>
      <xdr:col>3</xdr:col>
      <xdr:colOff>904875</xdr:colOff>
      <xdr:row>17</xdr:row>
      <xdr:rowOff>118946</xdr:rowOff>
    </xdr:to>
    <xdr:cxnSp macro="">
      <xdr:nvCxnSpPr>
        <xdr:cNvPr id="56" name="直線コネクタ 55"/>
        <xdr:cNvCxnSpPr/>
      </xdr:nvCxnSpPr>
      <xdr:spPr bwMode="auto">
        <a:xfrm>
          <a:off x="3606800" y="3079491"/>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115227</xdr:rowOff>
    </xdr:from>
    <xdr:to>
      <xdr:col>3</xdr:col>
      <xdr:colOff>206375</xdr:colOff>
      <xdr:row>17</xdr:row>
      <xdr:rowOff>117216</xdr:rowOff>
    </xdr:to>
    <xdr:cxnSp macro="">
      <xdr:nvCxnSpPr>
        <xdr:cNvPr id="59" name="直線コネクタ 58"/>
        <xdr:cNvCxnSpPr/>
      </xdr:nvCxnSpPr>
      <xdr:spPr bwMode="auto">
        <a:xfrm>
          <a:off x="2908300" y="3077502"/>
          <a:ext cx="6985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170170</xdr:rowOff>
    </xdr:from>
    <xdr:to>
      <xdr:col>5</xdr:col>
      <xdr:colOff>34925</xdr:colOff>
      <xdr:row>17</xdr:row>
      <xdr:rowOff>100320</xdr:rowOff>
    </xdr:to>
    <xdr:sp macro="" textlink="">
      <xdr:nvSpPr>
        <xdr:cNvPr id="69" name="円/楕円 68"/>
        <xdr:cNvSpPr/>
      </xdr:nvSpPr>
      <xdr:spPr bwMode="auto">
        <a:xfrm>
          <a:off x="5600700" y="296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142247</xdr:rowOff>
    </xdr:from>
    <xdr:ext cx="762000" cy="259045"/>
    <xdr:sp macro="" textlink="">
      <xdr:nvSpPr>
        <xdr:cNvPr id="70" name="人口1人当たり決算額の推移該当値テキスト130"/>
        <xdr:cNvSpPr txBox="1"/>
      </xdr:nvSpPr>
      <xdr:spPr>
        <a:xfrm>
          <a:off x="5740400" y="29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19774</xdr:rowOff>
    </xdr:from>
    <xdr:to>
      <xdr:col>4</xdr:col>
      <xdr:colOff>520700</xdr:colOff>
      <xdr:row>17</xdr:row>
      <xdr:rowOff>121374</xdr:rowOff>
    </xdr:to>
    <xdr:sp macro="" textlink="">
      <xdr:nvSpPr>
        <xdr:cNvPr id="71" name="円/楕円 70"/>
        <xdr:cNvSpPr/>
      </xdr:nvSpPr>
      <xdr:spPr bwMode="auto">
        <a:xfrm>
          <a:off x="4953000" y="298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106151</xdr:rowOff>
    </xdr:from>
    <xdr:ext cx="736600" cy="259045"/>
    <xdr:sp macro="" textlink="">
      <xdr:nvSpPr>
        <xdr:cNvPr id="72" name="テキスト ボックス 71"/>
        <xdr:cNvSpPr txBox="1"/>
      </xdr:nvSpPr>
      <xdr:spPr>
        <a:xfrm>
          <a:off x="4622800" y="306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68146</xdr:rowOff>
    </xdr:from>
    <xdr:to>
      <xdr:col>3</xdr:col>
      <xdr:colOff>955675</xdr:colOff>
      <xdr:row>17</xdr:row>
      <xdr:rowOff>169746</xdr:rowOff>
    </xdr:to>
    <xdr:sp macro="" textlink="">
      <xdr:nvSpPr>
        <xdr:cNvPr id="73" name="円/楕円 72"/>
        <xdr:cNvSpPr/>
      </xdr:nvSpPr>
      <xdr:spPr bwMode="auto">
        <a:xfrm>
          <a:off x="4254500" y="303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154523</xdr:rowOff>
    </xdr:from>
    <xdr:ext cx="762000" cy="259045"/>
    <xdr:sp macro="" textlink="">
      <xdr:nvSpPr>
        <xdr:cNvPr id="74" name="テキスト ボックス 73"/>
        <xdr:cNvSpPr txBox="1"/>
      </xdr:nvSpPr>
      <xdr:spPr>
        <a:xfrm>
          <a:off x="3924300" y="31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66416</xdr:rowOff>
    </xdr:from>
    <xdr:to>
      <xdr:col>3</xdr:col>
      <xdr:colOff>257175</xdr:colOff>
      <xdr:row>17</xdr:row>
      <xdr:rowOff>168016</xdr:rowOff>
    </xdr:to>
    <xdr:sp macro="" textlink="">
      <xdr:nvSpPr>
        <xdr:cNvPr id="75" name="円/楕円 74"/>
        <xdr:cNvSpPr/>
      </xdr:nvSpPr>
      <xdr:spPr bwMode="auto">
        <a:xfrm>
          <a:off x="3556000" y="30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152793</xdr:rowOff>
    </xdr:from>
    <xdr:ext cx="762000" cy="259045"/>
    <xdr:sp macro="" textlink="">
      <xdr:nvSpPr>
        <xdr:cNvPr id="76" name="テキスト ボックス 75"/>
        <xdr:cNvSpPr txBox="1"/>
      </xdr:nvSpPr>
      <xdr:spPr>
        <a:xfrm>
          <a:off x="3225800" y="311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64427</xdr:rowOff>
    </xdr:from>
    <xdr:to>
      <xdr:col>2</xdr:col>
      <xdr:colOff>692150</xdr:colOff>
      <xdr:row>17</xdr:row>
      <xdr:rowOff>166027</xdr:rowOff>
    </xdr:to>
    <xdr:sp macro="" textlink="">
      <xdr:nvSpPr>
        <xdr:cNvPr id="77" name="円/楕円 76"/>
        <xdr:cNvSpPr/>
      </xdr:nvSpPr>
      <xdr:spPr bwMode="auto">
        <a:xfrm>
          <a:off x="2857500" y="302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150804</xdr:rowOff>
    </xdr:from>
    <xdr:ext cx="762000" cy="259045"/>
    <xdr:sp macro="" textlink="">
      <xdr:nvSpPr>
        <xdr:cNvPr id="78" name="テキスト ボックス 77"/>
        <xdr:cNvSpPr txBox="1"/>
      </xdr:nvSpPr>
      <xdr:spPr>
        <a:xfrm>
          <a:off x="2527300" y="311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301925</xdr:rowOff>
    </xdr:from>
    <xdr:to>
      <xdr:col>4</xdr:col>
      <xdr:colOff>1117600</xdr:colOff>
      <xdr:row>36</xdr:row>
      <xdr:rowOff>5910</xdr:rowOff>
    </xdr:to>
    <xdr:cxnSp macro="">
      <xdr:nvCxnSpPr>
        <xdr:cNvPr id="110" name="直線コネクタ 109"/>
        <xdr:cNvCxnSpPr/>
      </xdr:nvCxnSpPr>
      <xdr:spPr bwMode="auto">
        <a:xfrm>
          <a:off x="5003800" y="6912275"/>
          <a:ext cx="647700" cy="4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76982</xdr:rowOff>
    </xdr:from>
    <xdr:to>
      <xdr:col>4</xdr:col>
      <xdr:colOff>469900</xdr:colOff>
      <xdr:row>35</xdr:row>
      <xdr:rowOff>301925</xdr:rowOff>
    </xdr:to>
    <xdr:cxnSp macro="">
      <xdr:nvCxnSpPr>
        <xdr:cNvPr id="113" name="直線コネクタ 112"/>
        <xdr:cNvCxnSpPr/>
      </xdr:nvCxnSpPr>
      <xdr:spPr bwMode="auto">
        <a:xfrm>
          <a:off x="4305300" y="6687332"/>
          <a:ext cx="698500" cy="22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25205</xdr:rowOff>
    </xdr:from>
    <xdr:to>
      <xdr:col>3</xdr:col>
      <xdr:colOff>904875</xdr:colOff>
      <xdr:row>35</xdr:row>
      <xdr:rowOff>76982</xdr:rowOff>
    </xdr:to>
    <xdr:cxnSp macro="">
      <xdr:nvCxnSpPr>
        <xdr:cNvPr id="116" name="直線コネクタ 115"/>
        <xdr:cNvCxnSpPr/>
      </xdr:nvCxnSpPr>
      <xdr:spPr bwMode="auto">
        <a:xfrm>
          <a:off x="3606800" y="6635555"/>
          <a:ext cx="698500" cy="51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267474</xdr:rowOff>
    </xdr:from>
    <xdr:to>
      <xdr:col>3</xdr:col>
      <xdr:colOff>206375</xdr:colOff>
      <xdr:row>35</xdr:row>
      <xdr:rowOff>25205</xdr:rowOff>
    </xdr:to>
    <xdr:cxnSp macro="">
      <xdr:nvCxnSpPr>
        <xdr:cNvPr id="119" name="直線コネクタ 118"/>
        <xdr:cNvCxnSpPr/>
      </xdr:nvCxnSpPr>
      <xdr:spPr bwMode="auto">
        <a:xfrm>
          <a:off x="2908300" y="6534924"/>
          <a:ext cx="698500" cy="10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298010</xdr:rowOff>
    </xdr:from>
    <xdr:to>
      <xdr:col>5</xdr:col>
      <xdr:colOff>34925</xdr:colOff>
      <xdr:row>36</xdr:row>
      <xdr:rowOff>56710</xdr:rowOff>
    </xdr:to>
    <xdr:sp macro="" textlink="">
      <xdr:nvSpPr>
        <xdr:cNvPr id="129" name="円/楕円 128"/>
        <xdr:cNvSpPr/>
      </xdr:nvSpPr>
      <xdr:spPr bwMode="auto">
        <a:xfrm>
          <a:off x="5600700" y="690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270087</xdr:rowOff>
    </xdr:from>
    <xdr:ext cx="762000" cy="259045"/>
    <xdr:sp macro="" textlink="">
      <xdr:nvSpPr>
        <xdr:cNvPr id="130" name="人口1人当たり決算額の推移該当値テキスト445"/>
        <xdr:cNvSpPr txBox="1"/>
      </xdr:nvSpPr>
      <xdr:spPr>
        <a:xfrm>
          <a:off x="5740400" y="688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251125</xdr:rowOff>
    </xdr:from>
    <xdr:to>
      <xdr:col>4</xdr:col>
      <xdr:colOff>520700</xdr:colOff>
      <xdr:row>36</xdr:row>
      <xdr:rowOff>9825</xdr:rowOff>
    </xdr:to>
    <xdr:sp macro="" textlink="">
      <xdr:nvSpPr>
        <xdr:cNvPr id="131" name="円/楕円 130"/>
        <xdr:cNvSpPr/>
      </xdr:nvSpPr>
      <xdr:spPr bwMode="auto">
        <a:xfrm>
          <a:off x="4953000" y="68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337502</xdr:rowOff>
    </xdr:from>
    <xdr:ext cx="736600" cy="259045"/>
    <xdr:sp macro="" textlink="">
      <xdr:nvSpPr>
        <xdr:cNvPr id="132" name="テキスト ボックス 131"/>
        <xdr:cNvSpPr txBox="1"/>
      </xdr:nvSpPr>
      <xdr:spPr>
        <a:xfrm>
          <a:off x="4622800" y="694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26182</xdr:rowOff>
    </xdr:from>
    <xdr:to>
      <xdr:col>3</xdr:col>
      <xdr:colOff>955675</xdr:colOff>
      <xdr:row>35</xdr:row>
      <xdr:rowOff>127782</xdr:rowOff>
    </xdr:to>
    <xdr:sp macro="" textlink="">
      <xdr:nvSpPr>
        <xdr:cNvPr id="133" name="円/楕円 132"/>
        <xdr:cNvSpPr/>
      </xdr:nvSpPr>
      <xdr:spPr bwMode="auto">
        <a:xfrm>
          <a:off x="4254500" y="663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137960</xdr:rowOff>
    </xdr:from>
    <xdr:ext cx="762000" cy="259045"/>
    <xdr:sp macro="" textlink="">
      <xdr:nvSpPr>
        <xdr:cNvPr id="134" name="テキスト ボックス 133"/>
        <xdr:cNvSpPr txBox="1"/>
      </xdr:nvSpPr>
      <xdr:spPr>
        <a:xfrm>
          <a:off x="3924300" y="640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317305</xdr:rowOff>
    </xdr:from>
    <xdr:to>
      <xdr:col>3</xdr:col>
      <xdr:colOff>257175</xdr:colOff>
      <xdr:row>35</xdr:row>
      <xdr:rowOff>76005</xdr:rowOff>
    </xdr:to>
    <xdr:sp macro="" textlink="">
      <xdr:nvSpPr>
        <xdr:cNvPr id="135" name="円/楕円 134"/>
        <xdr:cNvSpPr/>
      </xdr:nvSpPr>
      <xdr:spPr bwMode="auto">
        <a:xfrm>
          <a:off x="3556000" y="65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86181</xdr:rowOff>
    </xdr:from>
    <xdr:ext cx="762000" cy="259045"/>
    <xdr:sp macro="" textlink="">
      <xdr:nvSpPr>
        <xdr:cNvPr id="136" name="テキスト ボックス 135"/>
        <xdr:cNvSpPr txBox="1"/>
      </xdr:nvSpPr>
      <xdr:spPr>
        <a:xfrm>
          <a:off x="3225800" y="63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216675</xdr:rowOff>
    </xdr:from>
    <xdr:to>
      <xdr:col>2</xdr:col>
      <xdr:colOff>692150</xdr:colOff>
      <xdr:row>34</xdr:row>
      <xdr:rowOff>318275</xdr:rowOff>
    </xdr:to>
    <xdr:sp macro="" textlink="">
      <xdr:nvSpPr>
        <xdr:cNvPr id="137" name="円/楕円 136"/>
        <xdr:cNvSpPr/>
      </xdr:nvSpPr>
      <xdr:spPr bwMode="auto">
        <a:xfrm>
          <a:off x="2857500" y="648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328452</xdr:rowOff>
    </xdr:from>
    <xdr:ext cx="762000" cy="259045"/>
    <xdr:sp macro="" textlink="">
      <xdr:nvSpPr>
        <xdr:cNvPr id="138" name="テキスト ボックス 137"/>
        <xdr:cNvSpPr txBox="1"/>
      </xdr:nvSpPr>
      <xdr:spPr>
        <a:xfrm>
          <a:off x="2527300" y="6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4,667.00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74223</xdr:rowOff>
    </xdr:from>
    <xdr:to>
      <xdr:col>6</xdr:col>
      <xdr:colOff>511175</xdr:colOff>
      <xdr:row>37</xdr:row>
      <xdr:rowOff>91324</xdr:rowOff>
    </xdr:to>
    <xdr:cxnSp macro="">
      <xdr:nvCxnSpPr>
        <xdr:cNvPr id="63" name="直線コネクタ 62"/>
        <xdr:cNvCxnSpPr/>
      </xdr:nvCxnSpPr>
      <xdr:spPr>
        <a:xfrm flipV="1">
          <a:off x="3797300" y="6417873"/>
          <a:ext cx="8382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91324</xdr:rowOff>
    </xdr:from>
    <xdr:to>
      <xdr:col>5</xdr:col>
      <xdr:colOff>358775</xdr:colOff>
      <xdr:row>37</xdr:row>
      <xdr:rowOff>157117</xdr:rowOff>
    </xdr:to>
    <xdr:cxnSp macro="">
      <xdr:nvCxnSpPr>
        <xdr:cNvPr id="66" name="直線コネクタ 65"/>
        <xdr:cNvCxnSpPr/>
      </xdr:nvCxnSpPr>
      <xdr:spPr>
        <a:xfrm flipV="1">
          <a:off x="2908300" y="6434974"/>
          <a:ext cx="8890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126800</xdr:rowOff>
    </xdr:from>
    <xdr:to>
      <xdr:col>4</xdr:col>
      <xdr:colOff>155575</xdr:colOff>
      <xdr:row>37</xdr:row>
      <xdr:rowOff>157117</xdr:rowOff>
    </xdr:to>
    <xdr:cxnSp macro="">
      <xdr:nvCxnSpPr>
        <xdr:cNvPr id="69" name="直線コネクタ 68"/>
        <xdr:cNvCxnSpPr/>
      </xdr:nvCxnSpPr>
      <xdr:spPr>
        <a:xfrm>
          <a:off x="2019300" y="6470450"/>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126800</xdr:rowOff>
    </xdr:from>
    <xdr:to>
      <xdr:col>2</xdr:col>
      <xdr:colOff>638175</xdr:colOff>
      <xdr:row>37</xdr:row>
      <xdr:rowOff>144664</xdr:rowOff>
    </xdr:to>
    <xdr:cxnSp macro="">
      <xdr:nvCxnSpPr>
        <xdr:cNvPr id="72" name="直線コネクタ 71"/>
        <xdr:cNvCxnSpPr/>
      </xdr:nvCxnSpPr>
      <xdr:spPr>
        <a:xfrm flipV="1">
          <a:off x="1130300" y="647045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23423</xdr:rowOff>
    </xdr:from>
    <xdr:to>
      <xdr:col>6</xdr:col>
      <xdr:colOff>561975</xdr:colOff>
      <xdr:row>37</xdr:row>
      <xdr:rowOff>125023</xdr:rowOff>
    </xdr:to>
    <xdr:sp macro="" textlink="">
      <xdr:nvSpPr>
        <xdr:cNvPr id="82" name="円/楕円 81"/>
        <xdr:cNvSpPr/>
      </xdr:nvSpPr>
      <xdr:spPr>
        <a:xfrm>
          <a:off x="45847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1850</xdr:rowOff>
    </xdr:from>
    <xdr:ext cx="534377" cy="259045"/>
    <xdr:sp macro="" textlink="">
      <xdr:nvSpPr>
        <xdr:cNvPr id="83" name="人件費該当値テキスト"/>
        <xdr:cNvSpPr txBox="1"/>
      </xdr:nvSpPr>
      <xdr:spPr>
        <a:xfrm>
          <a:off x="4686300" y="63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40524</xdr:rowOff>
    </xdr:from>
    <xdr:to>
      <xdr:col>5</xdr:col>
      <xdr:colOff>409575</xdr:colOff>
      <xdr:row>37</xdr:row>
      <xdr:rowOff>142124</xdr:rowOff>
    </xdr:to>
    <xdr:sp macro="" textlink="">
      <xdr:nvSpPr>
        <xdr:cNvPr id="84" name="円/楕円 83"/>
        <xdr:cNvSpPr/>
      </xdr:nvSpPr>
      <xdr:spPr>
        <a:xfrm>
          <a:off x="3746500" y="6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133251</xdr:rowOff>
    </xdr:from>
    <xdr:ext cx="534377" cy="259045"/>
    <xdr:sp macro="" textlink="">
      <xdr:nvSpPr>
        <xdr:cNvPr id="85" name="テキスト ボックス 84"/>
        <xdr:cNvSpPr txBox="1"/>
      </xdr:nvSpPr>
      <xdr:spPr>
        <a:xfrm>
          <a:off x="3530111" y="6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106317</xdr:rowOff>
    </xdr:from>
    <xdr:to>
      <xdr:col>4</xdr:col>
      <xdr:colOff>206375</xdr:colOff>
      <xdr:row>38</xdr:row>
      <xdr:rowOff>36468</xdr:rowOff>
    </xdr:to>
    <xdr:sp macro="" textlink="">
      <xdr:nvSpPr>
        <xdr:cNvPr id="86" name="円/楕円 85"/>
        <xdr:cNvSpPr/>
      </xdr:nvSpPr>
      <xdr:spPr>
        <a:xfrm>
          <a:off x="2857500" y="6449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27594</xdr:rowOff>
    </xdr:from>
    <xdr:ext cx="534377" cy="259045"/>
    <xdr:sp macro="" textlink="">
      <xdr:nvSpPr>
        <xdr:cNvPr id="87" name="テキスト ボックス 86"/>
        <xdr:cNvSpPr txBox="1"/>
      </xdr:nvSpPr>
      <xdr:spPr>
        <a:xfrm>
          <a:off x="2641111" y="65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76000</xdr:rowOff>
    </xdr:from>
    <xdr:to>
      <xdr:col>3</xdr:col>
      <xdr:colOff>3175</xdr:colOff>
      <xdr:row>38</xdr:row>
      <xdr:rowOff>6150</xdr:rowOff>
    </xdr:to>
    <xdr:sp macro="" textlink="">
      <xdr:nvSpPr>
        <xdr:cNvPr id="88" name="円/楕円 87"/>
        <xdr:cNvSpPr/>
      </xdr:nvSpPr>
      <xdr:spPr>
        <a:xfrm>
          <a:off x="1968500" y="64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168728</xdr:rowOff>
    </xdr:from>
    <xdr:ext cx="534377" cy="259045"/>
    <xdr:sp macro="" textlink="">
      <xdr:nvSpPr>
        <xdr:cNvPr id="89" name="テキスト ボックス 88"/>
        <xdr:cNvSpPr txBox="1"/>
      </xdr:nvSpPr>
      <xdr:spPr>
        <a:xfrm>
          <a:off x="1752111" y="65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93864</xdr:rowOff>
    </xdr:from>
    <xdr:to>
      <xdr:col>1</xdr:col>
      <xdr:colOff>485775</xdr:colOff>
      <xdr:row>38</xdr:row>
      <xdr:rowOff>24014</xdr:rowOff>
    </xdr:to>
    <xdr:sp macro="" textlink="">
      <xdr:nvSpPr>
        <xdr:cNvPr id="90" name="円/楕円 89"/>
        <xdr:cNvSpPr/>
      </xdr:nvSpPr>
      <xdr:spPr>
        <a:xfrm>
          <a:off x="1079500" y="64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15141</xdr:rowOff>
    </xdr:from>
    <xdr:ext cx="534377" cy="259045"/>
    <xdr:sp macro="" textlink="">
      <xdr:nvSpPr>
        <xdr:cNvPr id="91" name="テキスト ボックス 90"/>
        <xdr:cNvSpPr txBox="1"/>
      </xdr:nvSpPr>
      <xdr:spPr>
        <a:xfrm>
          <a:off x="863111" y="65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113512</xdr:rowOff>
    </xdr:from>
    <xdr:to>
      <xdr:col>6</xdr:col>
      <xdr:colOff>511175</xdr:colOff>
      <xdr:row>57</xdr:row>
      <xdr:rowOff>133247</xdr:rowOff>
    </xdr:to>
    <xdr:cxnSp macro="">
      <xdr:nvCxnSpPr>
        <xdr:cNvPr id="118" name="直線コネクタ 117"/>
        <xdr:cNvCxnSpPr/>
      </xdr:nvCxnSpPr>
      <xdr:spPr>
        <a:xfrm flipV="1">
          <a:off x="3797300" y="9886162"/>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103227</xdr:rowOff>
    </xdr:from>
    <xdr:to>
      <xdr:col>5</xdr:col>
      <xdr:colOff>358775</xdr:colOff>
      <xdr:row>57</xdr:row>
      <xdr:rowOff>133247</xdr:rowOff>
    </xdr:to>
    <xdr:cxnSp macro="">
      <xdr:nvCxnSpPr>
        <xdr:cNvPr id="121" name="直線コネクタ 120"/>
        <xdr:cNvCxnSpPr/>
      </xdr:nvCxnSpPr>
      <xdr:spPr>
        <a:xfrm>
          <a:off x="2908300" y="9875877"/>
          <a:ext cx="889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103227</xdr:rowOff>
    </xdr:from>
    <xdr:to>
      <xdr:col>4</xdr:col>
      <xdr:colOff>155575</xdr:colOff>
      <xdr:row>57</xdr:row>
      <xdr:rowOff>137005</xdr:rowOff>
    </xdr:to>
    <xdr:cxnSp macro="">
      <xdr:nvCxnSpPr>
        <xdr:cNvPr id="124" name="直線コネクタ 123"/>
        <xdr:cNvCxnSpPr/>
      </xdr:nvCxnSpPr>
      <xdr:spPr>
        <a:xfrm flipV="1">
          <a:off x="2019300" y="9875877"/>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137005</xdr:rowOff>
    </xdr:from>
    <xdr:to>
      <xdr:col>2</xdr:col>
      <xdr:colOff>638175</xdr:colOff>
      <xdr:row>57</xdr:row>
      <xdr:rowOff>164048</xdr:rowOff>
    </xdr:to>
    <xdr:cxnSp macro="">
      <xdr:nvCxnSpPr>
        <xdr:cNvPr id="127" name="直線コネクタ 126"/>
        <xdr:cNvCxnSpPr/>
      </xdr:nvCxnSpPr>
      <xdr:spPr>
        <a:xfrm flipV="1">
          <a:off x="1130300" y="9909655"/>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62712</xdr:rowOff>
    </xdr:from>
    <xdr:to>
      <xdr:col>6</xdr:col>
      <xdr:colOff>561975</xdr:colOff>
      <xdr:row>57</xdr:row>
      <xdr:rowOff>164312</xdr:rowOff>
    </xdr:to>
    <xdr:sp macro="" textlink="">
      <xdr:nvSpPr>
        <xdr:cNvPr id="137" name="円/楕円 136"/>
        <xdr:cNvSpPr/>
      </xdr:nvSpPr>
      <xdr:spPr>
        <a:xfrm>
          <a:off x="4584700" y="98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82447</xdr:rowOff>
    </xdr:from>
    <xdr:to>
      <xdr:col>5</xdr:col>
      <xdr:colOff>409575</xdr:colOff>
      <xdr:row>58</xdr:row>
      <xdr:rowOff>12597</xdr:rowOff>
    </xdr:to>
    <xdr:sp macro="" textlink="">
      <xdr:nvSpPr>
        <xdr:cNvPr id="139" name="円/楕円 138"/>
        <xdr:cNvSpPr/>
      </xdr:nvSpPr>
      <xdr:spPr>
        <a:xfrm>
          <a:off x="3746500" y="9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3724</xdr:rowOff>
    </xdr:from>
    <xdr:ext cx="534377" cy="259045"/>
    <xdr:sp macro="" textlink="">
      <xdr:nvSpPr>
        <xdr:cNvPr id="140" name="テキスト ボックス 139"/>
        <xdr:cNvSpPr txBox="1"/>
      </xdr:nvSpPr>
      <xdr:spPr>
        <a:xfrm>
          <a:off x="3530111" y="99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52427</xdr:rowOff>
    </xdr:from>
    <xdr:to>
      <xdr:col>4</xdr:col>
      <xdr:colOff>206375</xdr:colOff>
      <xdr:row>57</xdr:row>
      <xdr:rowOff>154027</xdr:rowOff>
    </xdr:to>
    <xdr:sp macro="" textlink="">
      <xdr:nvSpPr>
        <xdr:cNvPr id="141" name="円/楕円 140"/>
        <xdr:cNvSpPr/>
      </xdr:nvSpPr>
      <xdr:spPr>
        <a:xfrm>
          <a:off x="2857500" y="9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145154</xdr:rowOff>
    </xdr:from>
    <xdr:ext cx="534377" cy="259045"/>
    <xdr:sp macro="" textlink="">
      <xdr:nvSpPr>
        <xdr:cNvPr id="142" name="テキスト ボックス 141"/>
        <xdr:cNvSpPr txBox="1"/>
      </xdr:nvSpPr>
      <xdr:spPr>
        <a:xfrm>
          <a:off x="2641111" y="99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86205</xdr:rowOff>
    </xdr:from>
    <xdr:to>
      <xdr:col>3</xdr:col>
      <xdr:colOff>3175</xdr:colOff>
      <xdr:row>58</xdr:row>
      <xdr:rowOff>16355</xdr:rowOff>
    </xdr:to>
    <xdr:sp macro="" textlink="">
      <xdr:nvSpPr>
        <xdr:cNvPr id="143" name="円/楕円 142"/>
        <xdr:cNvSpPr/>
      </xdr:nvSpPr>
      <xdr:spPr>
        <a:xfrm>
          <a:off x="1968500" y="9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7482</xdr:rowOff>
    </xdr:from>
    <xdr:ext cx="534377" cy="259045"/>
    <xdr:sp macro="" textlink="">
      <xdr:nvSpPr>
        <xdr:cNvPr id="144" name="テキスト ボックス 143"/>
        <xdr:cNvSpPr txBox="1"/>
      </xdr:nvSpPr>
      <xdr:spPr>
        <a:xfrm>
          <a:off x="1752111" y="99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113248</xdr:rowOff>
    </xdr:from>
    <xdr:to>
      <xdr:col>1</xdr:col>
      <xdr:colOff>485775</xdr:colOff>
      <xdr:row>58</xdr:row>
      <xdr:rowOff>43398</xdr:rowOff>
    </xdr:to>
    <xdr:sp macro="" textlink="">
      <xdr:nvSpPr>
        <xdr:cNvPr id="145" name="円/楕円 144"/>
        <xdr:cNvSpPr/>
      </xdr:nvSpPr>
      <xdr:spPr>
        <a:xfrm>
          <a:off x="1079500" y="98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34525</xdr:rowOff>
    </xdr:from>
    <xdr:ext cx="534377" cy="259045"/>
    <xdr:sp macro="" textlink="">
      <xdr:nvSpPr>
        <xdr:cNvPr id="146" name="テキスト ボックス 145"/>
        <xdr:cNvSpPr txBox="1"/>
      </xdr:nvSpPr>
      <xdr:spPr>
        <a:xfrm>
          <a:off x="863111" y="99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136888</xdr:rowOff>
    </xdr:from>
    <xdr:to>
      <xdr:col>6</xdr:col>
      <xdr:colOff>511175</xdr:colOff>
      <xdr:row>77</xdr:row>
      <xdr:rowOff>162537</xdr:rowOff>
    </xdr:to>
    <xdr:cxnSp macro="">
      <xdr:nvCxnSpPr>
        <xdr:cNvPr id="173" name="直線コネクタ 172"/>
        <xdr:cNvCxnSpPr/>
      </xdr:nvCxnSpPr>
      <xdr:spPr>
        <a:xfrm>
          <a:off x="3797300" y="13338538"/>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136888</xdr:rowOff>
    </xdr:from>
    <xdr:to>
      <xdr:col>5</xdr:col>
      <xdr:colOff>358775</xdr:colOff>
      <xdr:row>78</xdr:row>
      <xdr:rowOff>4528</xdr:rowOff>
    </xdr:to>
    <xdr:cxnSp macro="">
      <xdr:nvCxnSpPr>
        <xdr:cNvPr id="176" name="直線コネクタ 175"/>
        <xdr:cNvCxnSpPr/>
      </xdr:nvCxnSpPr>
      <xdr:spPr>
        <a:xfrm flipV="1">
          <a:off x="2908300" y="1333853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145506</xdr:rowOff>
    </xdr:from>
    <xdr:to>
      <xdr:col>4</xdr:col>
      <xdr:colOff>155575</xdr:colOff>
      <xdr:row>78</xdr:row>
      <xdr:rowOff>4528</xdr:rowOff>
    </xdr:to>
    <xdr:cxnSp macro="">
      <xdr:nvCxnSpPr>
        <xdr:cNvPr id="179" name="直線コネクタ 178"/>
        <xdr:cNvCxnSpPr/>
      </xdr:nvCxnSpPr>
      <xdr:spPr>
        <a:xfrm>
          <a:off x="2019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145506</xdr:rowOff>
    </xdr:from>
    <xdr:to>
      <xdr:col>2</xdr:col>
      <xdr:colOff>638175</xdr:colOff>
      <xdr:row>78</xdr:row>
      <xdr:rowOff>4528</xdr:rowOff>
    </xdr:to>
    <xdr:cxnSp macro="">
      <xdr:nvCxnSpPr>
        <xdr:cNvPr id="182" name="直線コネクタ 181"/>
        <xdr:cNvCxnSpPr/>
      </xdr:nvCxnSpPr>
      <xdr:spPr>
        <a:xfrm flipV="1">
          <a:off x="1130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111737</xdr:rowOff>
    </xdr:from>
    <xdr:to>
      <xdr:col>6</xdr:col>
      <xdr:colOff>561975</xdr:colOff>
      <xdr:row>78</xdr:row>
      <xdr:rowOff>41887</xdr:rowOff>
    </xdr:to>
    <xdr:sp macro="" textlink="">
      <xdr:nvSpPr>
        <xdr:cNvPr id="192" name="円/楕円 191"/>
        <xdr:cNvSpPr/>
      </xdr:nvSpPr>
      <xdr:spPr>
        <a:xfrm>
          <a:off x="45847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90164</xdr:rowOff>
    </xdr:from>
    <xdr:ext cx="469744" cy="259045"/>
    <xdr:sp macro="" textlink="">
      <xdr:nvSpPr>
        <xdr:cNvPr id="193" name="維持補修費該当値テキスト"/>
        <xdr:cNvSpPr txBox="1"/>
      </xdr:nvSpPr>
      <xdr:spPr>
        <a:xfrm>
          <a:off x="4686300" y="1329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86088</xdr:rowOff>
    </xdr:from>
    <xdr:to>
      <xdr:col>5</xdr:col>
      <xdr:colOff>409575</xdr:colOff>
      <xdr:row>78</xdr:row>
      <xdr:rowOff>16238</xdr:rowOff>
    </xdr:to>
    <xdr:sp macro="" textlink="">
      <xdr:nvSpPr>
        <xdr:cNvPr id="194" name="円/楕円 193"/>
        <xdr:cNvSpPr/>
      </xdr:nvSpPr>
      <xdr:spPr>
        <a:xfrm>
          <a:off x="3746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7365</xdr:rowOff>
    </xdr:from>
    <xdr:ext cx="469744" cy="259045"/>
    <xdr:sp macro="" textlink="">
      <xdr:nvSpPr>
        <xdr:cNvPr id="195" name="テキスト ボックス 194"/>
        <xdr:cNvSpPr txBox="1"/>
      </xdr:nvSpPr>
      <xdr:spPr>
        <a:xfrm>
          <a:off x="3562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125178</xdr:rowOff>
    </xdr:from>
    <xdr:to>
      <xdr:col>4</xdr:col>
      <xdr:colOff>206375</xdr:colOff>
      <xdr:row>78</xdr:row>
      <xdr:rowOff>55328</xdr:rowOff>
    </xdr:to>
    <xdr:sp macro="" textlink="">
      <xdr:nvSpPr>
        <xdr:cNvPr id="196" name="円/楕円 195"/>
        <xdr:cNvSpPr/>
      </xdr:nvSpPr>
      <xdr:spPr>
        <a:xfrm>
          <a:off x="2857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46455</xdr:rowOff>
    </xdr:from>
    <xdr:ext cx="469744" cy="259045"/>
    <xdr:sp macro="" textlink="">
      <xdr:nvSpPr>
        <xdr:cNvPr id="197" name="テキスト ボックス 196"/>
        <xdr:cNvSpPr txBox="1"/>
      </xdr:nvSpPr>
      <xdr:spPr>
        <a:xfrm>
          <a:off x="2673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94706</xdr:rowOff>
    </xdr:from>
    <xdr:to>
      <xdr:col>3</xdr:col>
      <xdr:colOff>3175</xdr:colOff>
      <xdr:row>78</xdr:row>
      <xdr:rowOff>24856</xdr:rowOff>
    </xdr:to>
    <xdr:sp macro="" textlink="">
      <xdr:nvSpPr>
        <xdr:cNvPr id="198" name="円/楕円 197"/>
        <xdr:cNvSpPr/>
      </xdr:nvSpPr>
      <xdr:spPr>
        <a:xfrm>
          <a:off x="1968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15983</xdr:rowOff>
    </xdr:from>
    <xdr:ext cx="469744" cy="259045"/>
    <xdr:sp macro="" textlink="">
      <xdr:nvSpPr>
        <xdr:cNvPr id="199" name="テキスト ボックス 198"/>
        <xdr:cNvSpPr txBox="1"/>
      </xdr:nvSpPr>
      <xdr:spPr>
        <a:xfrm>
          <a:off x="1784427"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125178</xdr:rowOff>
    </xdr:from>
    <xdr:to>
      <xdr:col>1</xdr:col>
      <xdr:colOff>485775</xdr:colOff>
      <xdr:row>78</xdr:row>
      <xdr:rowOff>55328</xdr:rowOff>
    </xdr:to>
    <xdr:sp macro="" textlink="">
      <xdr:nvSpPr>
        <xdr:cNvPr id="200" name="円/楕円 199"/>
        <xdr:cNvSpPr/>
      </xdr:nvSpPr>
      <xdr:spPr>
        <a:xfrm>
          <a:off x="1079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46455</xdr:rowOff>
    </xdr:from>
    <xdr:ext cx="469744" cy="259045"/>
    <xdr:sp macro="" textlink="">
      <xdr:nvSpPr>
        <xdr:cNvPr id="201" name="テキスト ボックス 200"/>
        <xdr:cNvSpPr txBox="1"/>
      </xdr:nvSpPr>
      <xdr:spPr>
        <a:xfrm>
          <a:off x="895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163531</xdr:rowOff>
    </xdr:from>
    <xdr:to>
      <xdr:col>6</xdr:col>
      <xdr:colOff>511175</xdr:colOff>
      <xdr:row>96</xdr:row>
      <xdr:rowOff>8922</xdr:rowOff>
    </xdr:to>
    <xdr:cxnSp macro="">
      <xdr:nvCxnSpPr>
        <xdr:cNvPr id="231" name="直線コネクタ 230"/>
        <xdr:cNvCxnSpPr/>
      </xdr:nvCxnSpPr>
      <xdr:spPr>
        <a:xfrm flipV="1">
          <a:off x="3797300" y="16451281"/>
          <a:ext cx="8382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8922</xdr:rowOff>
    </xdr:from>
    <xdr:to>
      <xdr:col>5</xdr:col>
      <xdr:colOff>358775</xdr:colOff>
      <xdr:row>96</xdr:row>
      <xdr:rowOff>92780</xdr:rowOff>
    </xdr:to>
    <xdr:cxnSp macro="">
      <xdr:nvCxnSpPr>
        <xdr:cNvPr id="234" name="直線コネクタ 233"/>
        <xdr:cNvCxnSpPr/>
      </xdr:nvCxnSpPr>
      <xdr:spPr>
        <a:xfrm flipV="1">
          <a:off x="2908300" y="16468122"/>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92780</xdr:rowOff>
    </xdr:from>
    <xdr:to>
      <xdr:col>4</xdr:col>
      <xdr:colOff>155575</xdr:colOff>
      <xdr:row>96</xdr:row>
      <xdr:rowOff>117830</xdr:rowOff>
    </xdr:to>
    <xdr:cxnSp macro="">
      <xdr:nvCxnSpPr>
        <xdr:cNvPr id="237" name="直線コネクタ 236"/>
        <xdr:cNvCxnSpPr/>
      </xdr:nvCxnSpPr>
      <xdr:spPr>
        <a:xfrm flipV="1">
          <a:off x="2019300" y="16551980"/>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117830</xdr:rowOff>
    </xdr:from>
    <xdr:to>
      <xdr:col>2</xdr:col>
      <xdr:colOff>638175</xdr:colOff>
      <xdr:row>96</xdr:row>
      <xdr:rowOff>132442</xdr:rowOff>
    </xdr:to>
    <xdr:cxnSp macro="">
      <xdr:nvCxnSpPr>
        <xdr:cNvPr id="240" name="直線コネクタ 239"/>
        <xdr:cNvCxnSpPr/>
      </xdr:nvCxnSpPr>
      <xdr:spPr>
        <a:xfrm flipV="1">
          <a:off x="1130300" y="165770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112731</xdr:rowOff>
    </xdr:from>
    <xdr:to>
      <xdr:col>6</xdr:col>
      <xdr:colOff>561975</xdr:colOff>
      <xdr:row>96</xdr:row>
      <xdr:rowOff>42881</xdr:rowOff>
    </xdr:to>
    <xdr:sp macro="" textlink="">
      <xdr:nvSpPr>
        <xdr:cNvPr id="250" name="円/楕円 249"/>
        <xdr:cNvSpPr/>
      </xdr:nvSpPr>
      <xdr:spPr>
        <a:xfrm>
          <a:off x="4584700" y="1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91158</xdr:rowOff>
    </xdr:from>
    <xdr:ext cx="534377" cy="259045"/>
    <xdr:sp macro="" textlink="">
      <xdr:nvSpPr>
        <xdr:cNvPr id="251" name="扶助費該当値テキスト"/>
        <xdr:cNvSpPr txBox="1"/>
      </xdr:nvSpPr>
      <xdr:spPr>
        <a:xfrm>
          <a:off x="4686300" y="163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129572</xdr:rowOff>
    </xdr:from>
    <xdr:to>
      <xdr:col>5</xdr:col>
      <xdr:colOff>409575</xdr:colOff>
      <xdr:row>96</xdr:row>
      <xdr:rowOff>59722</xdr:rowOff>
    </xdr:to>
    <xdr:sp macro="" textlink="">
      <xdr:nvSpPr>
        <xdr:cNvPr id="252" name="円/楕円 251"/>
        <xdr:cNvSpPr/>
      </xdr:nvSpPr>
      <xdr:spPr>
        <a:xfrm>
          <a:off x="3746500" y="164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50849</xdr:rowOff>
    </xdr:from>
    <xdr:ext cx="534377" cy="259045"/>
    <xdr:sp macro="" textlink="">
      <xdr:nvSpPr>
        <xdr:cNvPr id="253" name="テキスト ボックス 252"/>
        <xdr:cNvSpPr txBox="1"/>
      </xdr:nvSpPr>
      <xdr:spPr>
        <a:xfrm>
          <a:off x="3530111" y="165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41980</xdr:rowOff>
    </xdr:from>
    <xdr:to>
      <xdr:col>4</xdr:col>
      <xdr:colOff>206375</xdr:colOff>
      <xdr:row>96</xdr:row>
      <xdr:rowOff>143580</xdr:rowOff>
    </xdr:to>
    <xdr:sp macro="" textlink="">
      <xdr:nvSpPr>
        <xdr:cNvPr id="254" name="円/楕円 253"/>
        <xdr:cNvSpPr/>
      </xdr:nvSpPr>
      <xdr:spPr>
        <a:xfrm>
          <a:off x="2857500" y="1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134707</xdr:rowOff>
    </xdr:from>
    <xdr:ext cx="534377" cy="259045"/>
    <xdr:sp macro="" textlink="">
      <xdr:nvSpPr>
        <xdr:cNvPr id="255" name="テキスト ボックス 254"/>
        <xdr:cNvSpPr txBox="1"/>
      </xdr:nvSpPr>
      <xdr:spPr>
        <a:xfrm>
          <a:off x="2641111"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67030</xdr:rowOff>
    </xdr:from>
    <xdr:to>
      <xdr:col>3</xdr:col>
      <xdr:colOff>3175</xdr:colOff>
      <xdr:row>96</xdr:row>
      <xdr:rowOff>168630</xdr:rowOff>
    </xdr:to>
    <xdr:sp macro="" textlink="">
      <xdr:nvSpPr>
        <xdr:cNvPr id="256" name="円/楕円 255"/>
        <xdr:cNvSpPr/>
      </xdr:nvSpPr>
      <xdr:spPr>
        <a:xfrm>
          <a:off x="1968500" y="165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159757</xdr:rowOff>
    </xdr:from>
    <xdr:ext cx="534377" cy="259045"/>
    <xdr:sp macro="" textlink="">
      <xdr:nvSpPr>
        <xdr:cNvPr id="257" name="テキスト ボックス 256"/>
        <xdr:cNvSpPr txBox="1"/>
      </xdr:nvSpPr>
      <xdr:spPr>
        <a:xfrm>
          <a:off x="1752111" y="166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81642</xdr:rowOff>
    </xdr:from>
    <xdr:to>
      <xdr:col>1</xdr:col>
      <xdr:colOff>485775</xdr:colOff>
      <xdr:row>97</xdr:row>
      <xdr:rowOff>11792</xdr:rowOff>
    </xdr:to>
    <xdr:sp macro="" textlink="">
      <xdr:nvSpPr>
        <xdr:cNvPr id="258" name="円/楕円 257"/>
        <xdr:cNvSpPr/>
      </xdr:nvSpPr>
      <xdr:spPr>
        <a:xfrm>
          <a:off x="1079500" y="165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2919</xdr:rowOff>
    </xdr:from>
    <xdr:ext cx="534377" cy="259045"/>
    <xdr:sp macro="" textlink="">
      <xdr:nvSpPr>
        <xdr:cNvPr id="259" name="テキスト ボックス 258"/>
        <xdr:cNvSpPr txBox="1"/>
      </xdr:nvSpPr>
      <xdr:spPr>
        <a:xfrm>
          <a:off x="863111" y="166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163877</xdr:rowOff>
    </xdr:from>
    <xdr:to>
      <xdr:col>15</xdr:col>
      <xdr:colOff>180975</xdr:colOff>
      <xdr:row>36</xdr:row>
      <xdr:rowOff>170762</xdr:rowOff>
    </xdr:to>
    <xdr:cxnSp macro="">
      <xdr:nvCxnSpPr>
        <xdr:cNvPr id="287" name="直線コネクタ 286"/>
        <xdr:cNvCxnSpPr/>
      </xdr:nvCxnSpPr>
      <xdr:spPr>
        <a:xfrm>
          <a:off x="9639300" y="6336077"/>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162971</xdr:rowOff>
    </xdr:from>
    <xdr:to>
      <xdr:col>14</xdr:col>
      <xdr:colOff>28575</xdr:colOff>
      <xdr:row>36</xdr:row>
      <xdr:rowOff>163877</xdr:rowOff>
    </xdr:to>
    <xdr:cxnSp macro="">
      <xdr:nvCxnSpPr>
        <xdr:cNvPr id="290" name="直線コネクタ 289"/>
        <xdr:cNvCxnSpPr/>
      </xdr:nvCxnSpPr>
      <xdr:spPr>
        <a:xfrm>
          <a:off x="8750300" y="6335171"/>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162971</xdr:rowOff>
    </xdr:from>
    <xdr:to>
      <xdr:col>12</xdr:col>
      <xdr:colOff>511175</xdr:colOff>
      <xdr:row>37</xdr:row>
      <xdr:rowOff>68678</xdr:rowOff>
    </xdr:to>
    <xdr:cxnSp macro="">
      <xdr:nvCxnSpPr>
        <xdr:cNvPr id="293" name="直線コネクタ 292"/>
        <xdr:cNvCxnSpPr/>
      </xdr:nvCxnSpPr>
      <xdr:spPr>
        <a:xfrm flipV="1">
          <a:off x="7861300" y="6335171"/>
          <a:ext cx="889000" cy="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12095</xdr:rowOff>
    </xdr:from>
    <xdr:to>
      <xdr:col>11</xdr:col>
      <xdr:colOff>307975</xdr:colOff>
      <xdr:row>37</xdr:row>
      <xdr:rowOff>68678</xdr:rowOff>
    </xdr:to>
    <xdr:cxnSp macro="">
      <xdr:nvCxnSpPr>
        <xdr:cNvPr id="296" name="直線コネクタ 295"/>
        <xdr:cNvCxnSpPr/>
      </xdr:nvCxnSpPr>
      <xdr:spPr>
        <a:xfrm>
          <a:off x="6972300" y="6355745"/>
          <a:ext cx="889000" cy="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119962</xdr:rowOff>
    </xdr:from>
    <xdr:to>
      <xdr:col>15</xdr:col>
      <xdr:colOff>231775</xdr:colOff>
      <xdr:row>37</xdr:row>
      <xdr:rowOff>50112</xdr:rowOff>
    </xdr:to>
    <xdr:sp macro="" textlink="">
      <xdr:nvSpPr>
        <xdr:cNvPr id="306" name="円/楕円 305"/>
        <xdr:cNvSpPr/>
      </xdr:nvSpPr>
      <xdr:spPr>
        <a:xfrm>
          <a:off x="10426700" y="62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98389</xdr:rowOff>
    </xdr:from>
    <xdr:ext cx="534377" cy="259045"/>
    <xdr:sp macro="" textlink="">
      <xdr:nvSpPr>
        <xdr:cNvPr id="307" name="補助費等該当値テキスト"/>
        <xdr:cNvSpPr txBox="1"/>
      </xdr:nvSpPr>
      <xdr:spPr>
        <a:xfrm>
          <a:off x="10528300" y="62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113077</xdr:rowOff>
    </xdr:from>
    <xdr:to>
      <xdr:col>14</xdr:col>
      <xdr:colOff>79375</xdr:colOff>
      <xdr:row>37</xdr:row>
      <xdr:rowOff>43227</xdr:rowOff>
    </xdr:to>
    <xdr:sp macro="" textlink="">
      <xdr:nvSpPr>
        <xdr:cNvPr id="308" name="円/楕円 307"/>
        <xdr:cNvSpPr/>
      </xdr:nvSpPr>
      <xdr:spPr>
        <a:xfrm>
          <a:off x="9588500" y="628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34354</xdr:rowOff>
    </xdr:from>
    <xdr:ext cx="534377" cy="259045"/>
    <xdr:sp macro="" textlink="">
      <xdr:nvSpPr>
        <xdr:cNvPr id="309" name="テキスト ボックス 308"/>
        <xdr:cNvSpPr txBox="1"/>
      </xdr:nvSpPr>
      <xdr:spPr>
        <a:xfrm>
          <a:off x="9372111" y="637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112171</xdr:rowOff>
    </xdr:from>
    <xdr:to>
      <xdr:col>12</xdr:col>
      <xdr:colOff>561975</xdr:colOff>
      <xdr:row>37</xdr:row>
      <xdr:rowOff>42321</xdr:rowOff>
    </xdr:to>
    <xdr:sp macro="" textlink="">
      <xdr:nvSpPr>
        <xdr:cNvPr id="310" name="円/楕円 309"/>
        <xdr:cNvSpPr/>
      </xdr:nvSpPr>
      <xdr:spPr>
        <a:xfrm>
          <a:off x="8699500" y="6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58848</xdr:rowOff>
    </xdr:from>
    <xdr:ext cx="534377" cy="259045"/>
    <xdr:sp macro="" textlink="">
      <xdr:nvSpPr>
        <xdr:cNvPr id="311" name="テキスト ボックス 310"/>
        <xdr:cNvSpPr txBox="1"/>
      </xdr:nvSpPr>
      <xdr:spPr>
        <a:xfrm>
          <a:off x="8483111" y="60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17878</xdr:rowOff>
    </xdr:from>
    <xdr:to>
      <xdr:col>11</xdr:col>
      <xdr:colOff>358775</xdr:colOff>
      <xdr:row>37</xdr:row>
      <xdr:rowOff>119478</xdr:rowOff>
    </xdr:to>
    <xdr:sp macro="" textlink="">
      <xdr:nvSpPr>
        <xdr:cNvPr id="312" name="円/楕円 311"/>
        <xdr:cNvSpPr/>
      </xdr:nvSpPr>
      <xdr:spPr>
        <a:xfrm>
          <a:off x="7810500" y="63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110605</xdr:rowOff>
    </xdr:from>
    <xdr:ext cx="534377" cy="259045"/>
    <xdr:sp macro="" textlink="">
      <xdr:nvSpPr>
        <xdr:cNvPr id="313" name="テキスト ボックス 312"/>
        <xdr:cNvSpPr txBox="1"/>
      </xdr:nvSpPr>
      <xdr:spPr>
        <a:xfrm>
          <a:off x="7594111" y="64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132745</xdr:rowOff>
    </xdr:from>
    <xdr:to>
      <xdr:col>10</xdr:col>
      <xdr:colOff>155575</xdr:colOff>
      <xdr:row>37</xdr:row>
      <xdr:rowOff>62895</xdr:rowOff>
    </xdr:to>
    <xdr:sp macro="" textlink="">
      <xdr:nvSpPr>
        <xdr:cNvPr id="314" name="円/楕円 313"/>
        <xdr:cNvSpPr/>
      </xdr:nvSpPr>
      <xdr:spPr>
        <a:xfrm>
          <a:off x="6921500" y="63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79422</xdr:rowOff>
    </xdr:from>
    <xdr:ext cx="534377" cy="259045"/>
    <xdr:sp macro="" textlink="">
      <xdr:nvSpPr>
        <xdr:cNvPr id="315" name="テキスト ボックス 314"/>
        <xdr:cNvSpPr txBox="1"/>
      </xdr:nvSpPr>
      <xdr:spPr>
        <a:xfrm>
          <a:off x="6705111" y="60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8759</xdr:rowOff>
    </xdr:from>
    <xdr:to>
      <xdr:col>15</xdr:col>
      <xdr:colOff>180975</xdr:colOff>
      <xdr:row>59</xdr:row>
      <xdr:rowOff>68580</xdr:rowOff>
    </xdr:to>
    <xdr:cxnSp macro="">
      <xdr:nvCxnSpPr>
        <xdr:cNvPr id="346" name="直線コネクタ 345"/>
        <xdr:cNvCxnSpPr/>
      </xdr:nvCxnSpPr>
      <xdr:spPr>
        <a:xfrm flipV="1">
          <a:off x="9639300" y="10124309"/>
          <a:ext cx="838200" cy="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68580</xdr:rowOff>
    </xdr:from>
    <xdr:to>
      <xdr:col>14</xdr:col>
      <xdr:colOff>28575</xdr:colOff>
      <xdr:row>59</xdr:row>
      <xdr:rowOff>78836</xdr:rowOff>
    </xdr:to>
    <xdr:cxnSp macro="">
      <xdr:nvCxnSpPr>
        <xdr:cNvPr id="349" name="直線コネクタ 348"/>
        <xdr:cNvCxnSpPr/>
      </xdr:nvCxnSpPr>
      <xdr:spPr>
        <a:xfrm flipV="1">
          <a:off x="8750300" y="10184130"/>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78836</xdr:rowOff>
    </xdr:from>
    <xdr:to>
      <xdr:col>12</xdr:col>
      <xdr:colOff>511175</xdr:colOff>
      <xdr:row>59</xdr:row>
      <xdr:rowOff>83241</xdr:rowOff>
    </xdr:to>
    <xdr:cxnSp macro="">
      <xdr:nvCxnSpPr>
        <xdr:cNvPr id="352" name="直線コネクタ 351"/>
        <xdr:cNvCxnSpPr/>
      </xdr:nvCxnSpPr>
      <xdr:spPr>
        <a:xfrm flipV="1">
          <a:off x="7861300" y="10194386"/>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83241</xdr:rowOff>
    </xdr:from>
    <xdr:to>
      <xdr:col>11</xdr:col>
      <xdr:colOff>307975</xdr:colOff>
      <xdr:row>59</xdr:row>
      <xdr:rowOff>88940</xdr:rowOff>
    </xdr:to>
    <xdr:cxnSp macro="">
      <xdr:nvCxnSpPr>
        <xdr:cNvPr id="355" name="直線コネクタ 354"/>
        <xdr:cNvCxnSpPr/>
      </xdr:nvCxnSpPr>
      <xdr:spPr>
        <a:xfrm flipV="1">
          <a:off x="6972300" y="1019879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129409</xdr:rowOff>
    </xdr:from>
    <xdr:to>
      <xdr:col>15</xdr:col>
      <xdr:colOff>231775</xdr:colOff>
      <xdr:row>59</xdr:row>
      <xdr:rowOff>59559</xdr:rowOff>
    </xdr:to>
    <xdr:sp macro="" textlink="">
      <xdr:nvSpPr>
        <xdr:cNvPr id="365" name="円/楕円 364"/>
        <xdr:cNvSpPr/>
      </xdr:nvSpPr>
      <xdr:spPr>
        <a:xfrm>
          <a:off x="10426700" y="100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88786</xdr:rowOff>
    </xdr:from>
    <xdr:ext cx="599010" cy="259045"/>
    <xdr:sp macro="" textlink="">
      <xdr:nvSpPr>
        <xdr:cNvPr id="366" name="普通建設事業費該当値テキスト"/>
        <xdr:cNvSpPr txBox="1"/>
      </xdr:nvSpPr>
      <xdr:spPr>
        <a:xfrm>
          <a:off x="10528300" y="98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275,956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17780</xdr:rowOff>
    </xdr:from>
    <xdr:to>
      <xdr:col>14</xdr:col>
      <xdr:colOff>79375</xdr:colOff>
      <xdr:row>59</xdr:row>
      <xdr:rowOff>119380</xdr:rowOff>
    </xdr:to>
    <xdr:sp macro="" textlink="">
      <xdr:nvSpPr>
        <xdr:cNvPr id="367" name="円/楕円 366"/>
        <xdr:cNvSpPr/>
      </xdr:nvSpPr>
      <xdr:spPr>
        <a:xfrm>
          <a:off x="958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110507</xdr:rowOff>
    </xdr:from>
    <xdr:ext cx="534377" cy="259045"/>
    <xdr:sp macro="" textlink="">
      <xdr:nvSpPr>
        <xdr:cNvPr id="368" name="テキスト ボックス 367"/>
        <xdr:cNvSpPr txBox="1"/>
      </xdr:nvSpPr>
      <xdr:spPr>
        <a:xfrm>
          <a:off x="9372111" y="10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28036</xdr:rowOff>
    </xdr:from>
    <xdr:to>
      <xdr:col>12</xdr:col>
      <xdr:colOff>561975</xdr:colOff>
      <xdr:row>59</xdr:row>
      <xdr:rowOff>129636</xdr:rowOff>
    </xdr:to>
    <xdr:sp macro="" textlink="">
      <xdr:nvSpPr>
        <xdr:cNvPr id="369" name="円/楕円 368"/>
        <xdr:cNvSpPr/>
      </xdr:nvSpPr>
      <xdr:spPr>
        <a:xfrm>
          <a:off x="8699500" y="101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120763</xdr:rowOff>
    </xdr:from>
    <xdr:ext cx="534377" cy="259045"/>
    <xdr:sp macro="" textlink="">
      <xdr:nvSpPr>
        <xdr:cNvPr id="370" name="テキスト ボックス 369"/>
        <xdr:cNvSpPr txBox="1"/>
      </xdr:nvSpPr>
      <xdr:spPr>
        <a:xfrm>
          <a:off x="8483111" y="102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32441</xdr:rowOff>
    </xdr:from>
    <xdr:to>
      <xdr:col>11</xdr:col>
      <xdr:colOff>358775</xdr:colOff>
      <xdr:row>59</xdr:row>
      <xdr:rowOff>134041</xdr:rowOff>
    </xdr:to>
    <xdr:sp macro="" textlink="">
      <xdr:nvSpPr>
        <xdr:cNvPr id="371" name="円/楕円 370"/>
        <xdr:cNvSpPr/>
      </xdr:nvSpPr>
      <xdr:spPr>
        <a:xfrm>
          <a:off x="7810500" y="101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125168</xdr:rowOff>
    </xdr:from>
    <xdr:ext cx="534377" cy="259045"/>
    <xdr:sp macro="" textlink="">
      <xdr:nvSpPr>
        <xdr:cNvPr id="372" name="テキスト ボックス 371"/>
        <xdr:cNvSpPr txBox="1"/>
      </xdr:nvSpPr>
      <xdr:spPr>
        <a:xfrm>
          <a:off x="7594111" y="102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38140</xdr:rowOff>
    </xdr:from>
    <xdr:to>
      <xdr:col>10</xdr:col>
      <xdr:colOff>155575</xdr:colOff>
      <xdr:row>59</xdr:row>
      <xdr:rowOff>139740</xdr:rowOff>
    </xdr:to>
    <xdr:sp macro="" textlink="">
      <xdr:nvSpPr>
        <xdr:cNvPr id="373" name="円/楕円 372"/>
        <xdr:cNvSpPr/>
      </xdr:nvSpPr>
      <xdr:spPr>
        <a:xfrm>
          <a:off x="6921500" y="101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130867</xdr:rowOff>
    </xdr:from>
    <xdr:ext cx="534377" cy="259045"/>
    <xdr:sp macro="" textlink="">
      <xdr:nvSpPr>
        <xdr:cNvPr id="374" name="テキスト ボックス 373"/>
        <xdr:cNvSpPr txBox="1"/>
      </xdr:nvSpPr>
      <xdr:spPr>
        <a:xfrm>
          <a:off x="6705111" y="102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106671</xdr:rowOff>
    </xdr:from>
    <xdr:to>
      <xdr:col>15</xdr:col>
      <xdr:colOff>180975</xdr:colOff>
      <xdr:row>78</xdr:row>
      <xdr:rowOff>112984</xdr:rowOff>
    </xdr:to>
    <xdr:cxnSp macro="">
      <xdr:nvCxnSpPr>
        <xdr:cNvPr id="401" name="直線コネクタ 400"/>
        <xdr:cNvCxnSpPr/>
      </xdr:nvCxnSpPr>
      <xdr:spPr>
        <a:xfrm flipV="1">
          <a:off x="9639300" y="13479771"/>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55871</xdr:rowOff>
    </xdr:from>
    <xdr:to>
      <xdr:col>15</xdr:col>
      <xdr:colOff>231775</xdr:colOff>
      <xdr:row>78</xdr:row>
      <xdr:rowOff>157471</xdr:rowOff>
    </xdr:to>
    <xdr:sp macro="" textlink="">
      <xdr:nvSpPr>
        <xdr:cNvPr id="411" name="円/楕円 410"/>
        <xdr:cNvSpPr/>
      </xdr:nvSpPr>
      <xdr:spPr>
        <a:xfrm>
          <a:off x="10426700" y="134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15248</xdr:rowOff>
    </xdr:from>
    <xdr:ext cx="534377" cy="259045"/>
    <xdr:sp macro="" textlink="">
      <xdr:nvSpPr>
        <xdr:cNvPr id="412" name="普通建設事業費 （ うち新規整備　）該当値テキスト"/>
        <xdr:cNvSpPr txBox="1"/>
      </xdr:nvSpPr>
      <xdr:spPr>
        <a:xfrm>
          <a:off x="10528300" y="132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62184</xdr:rowOff>
    </xdr:from>
    <xdr:to>
      <xdr:col>14</xdr:col>
      <xdr:colOff>79375</xdr:colOff>
      <xdr:row>78</xdr:row>
      <xdr:rowOff>163784</xdr:rowOff>
    </xdr:to>
    <xdr:sp macro="" textlink="">
      <xdr:nvSpPr>
        <xdr:cNvPr id="413" name="円/楕円 412"/>
        <xdr:cNvSpPr/>
      </xdr:nvSpPr>
      <xdr:spPr>
        <a:xfrm>
          <a:off x="9588500" y="134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8861</xdr:rowOff>
    </xdr:from>
    <xdr:ext cx="534377" cy="259045"/>
    <xdr:sp macro="" textlink="">
      <xdr:nvSpPr>
        <xdr:cNvPr id="414" name="テキスト ボックス 413"/>
        <xdr:cNvSpPr txBox="1"/>
      </xdr:nvSpPr>
      <xdr:spPr>
        <a:xfrm>
          <a:off x="9372111" y="132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140212</xdr:rowOff>
    </xdr:from>
    <xdr:to>
      <xdr:col>15</xdr:col>
      <xdr:colOff>180975</xdr:colOff>
      <xdr:row>98</xdr:row>
      <xdr:rowOff>25062</xdr:rowOff>
    </xdr:to>
    <xdr:cxnSp macro="">
      <xdr:nvCxnSpPr>
        <xdr:cNvPr id="441" name="直線コネクタ 440"/>
        <xdr:cNvCxnSpPr/>
      </xdr:nvCxnSpPr>
      <xdr:spPr>
        <a:xfrm flipV="1">
          <a:off x="9639300" y="16770862"/>
          <a:ext cx="8382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89412</xdr:rowOff>
    </xdr:from>
    <xdr:to>
      <xdr:col>15</xdr:col>
      <xdr:colOff>231775</xdr:colOff>
      <xdr:row>98</xdr:row>
      <xdr:rowOff>19562</xdr:rowOff>
    </xdr:to>
    <xdr:sp macro="" textlink="">
      <xdr:nvSpPr>
        <xdr:cNvPr id="451" name="円/楕円 450"/>
        <xdr:cNvSpPr/>
      </xdr:nvSpPr>
      <xdr:spPr>
        <a:xfrm>
          <a:off x="10426700" y="16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67839</xdr:rowOff>
    </xdr:from>
    <xdr:ext cx="534377" cy="259045"/>
    <xdr:sp macro="" textlink="">
      <xdr:nvSpPr>
        <xdr:cNvPr id="452" name="普通建設事業費 （ うち更新整備　）該当値テキスト"/>
        <xdr:cNvSpPr txBox="1"/>
      </xdr:nvSpPr>
      <xdr:spPr>
        <a:xfrm>
          <a:off x="10528300" y="1669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145712</xdr:rowOff>
    </xdr:from>
    <xdr:to>
      <xdr:col>14</xdr:col>
      <xdr:colOff>79375</xdr:colOff>
      <xdr:row>98</xdr:row>
      <xdr:rowOff>75862</xdr:rowOff>
    </xdr:to>
    <xdr:sp macro="" textlink="">
      <xdr:nvSpPr>
        <xdr:cNvPr id="453" name="円/楕円 452"/>
        <xdr:cNvSpPr/>
      </xdr:nvSpPr>
      <xdr:spPr>
        <a:xfrm>
          <a:off x="9588500" y="1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66989</xdr:rowOff>
    </xdr:from>
    <xdr:ext cx="534377" cy="259045"/>
    <xdr:sp macro="" textlink="">
      <xdr:nvSpPr>
        <xdr:cNvPr id="454" name="テキスト ボックス 453"/>
        <xdr:cNvSpPr txBox="1"/>
      </xdr:nvSpPr>
      <xdr:spPr>
        <a:xfrm>
          <a:off x="9372111" y="1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9392</xdr:rowOff>
    </xdr:from>
    <xdr:to>
      <xdr:col>23</xdr:col>
      <xdr:colOff>517525</xdr:colOff>
      <xdr:row>38</xdr:row>
      <xdr:rowOff>22051</xdr:rowOff>
    </xdr:to>
    <xdr:cxnSp macro="">
      <xdr:nvCxnSpPr>
        <xdr:cNvPr id="479" name="直線コネクタ 478"/>
        <xdr:cNvCxnSpPr/>
      </xdr:nvCxnSpPr>
      <xdr:spPr>
        <a:xfrm>
          <a:off x="15481300" y="6524492"/>
          <a:ext cx="8382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166492</xdr:rowOff>
    </xdr:from>
    <xdr:to>
      <xdr:col>22</xdr:col>
      <xdr:colOff>365125</xdr:colOff>
      <xdr:row>38</xdr:row>
      <xdr:rowOff>9392</xdr:rowOff>
    </xdr:to>
    <xdr:cxnSp macro="">
      <xdr:nvCxnSpPr>
        <xdr:cNvPr id="482" name="直線コネクタ 481"/>
        <xdr:cNvCxnSpPr/>
      </xdr:nvCxnSpPr>
      <xdr:spPr>
        <a:xfrm>
          <a:off x="14592300" y="6510142"/>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103393</xdr:rowOff>
    </xdr:from>
    <xdr:to>
      <xdr:col>21</xdr:col>
      <xdr:colOff>161925</xdr:colOff>
      <xdr:row>37</xdr:row>
      <xdr:rowOff>166492</xdr:rowOff>
    </xdr:to>
    <xdr:cxnSp macro="">
      <xdr:nvCxnSpPr>
        <xdr:cNvPr id="485" name="直線コネクタ 484"/>
        <xdr:cNvCxnSpPr/>
      </xdr:nvCxnSpPr>
      <xdr:spPr>
        <a:xfrm>
          <a:off x="13703300" y="6447043"/>
          <a:ext cx="889000" cy="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49683</xdr:rowOff>
    </xdr:from>
    <xdr:to>
      <xdr:col>19</xdr:col>
      <xdr:colOff>644525</xdr:colOff>
      <xdr:row>37</xdr:row>
      <xdr:rowOff>103393</xdr:rowOff>
    </xdr:to>
    <xdr:cxnSp macro="">
      <xdr:nvCxnSpPr>
        <xdr:cNvPr id="488" name="直線コネクタ 487"/>
        <xdr:cNvCxnSpPr/>
      </xdr:nvCxnSpPr>
      <xdr:spPr>
        <a:xfrm>
          <a:off x="12814300" y="6221883"/>
          <a:ext cx="889000" cy="2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142701</xdr:rowOff>
    </xdr:from>
    <xdr:to>
      <xdr:col>23</xdr:col>
      <xdr:colOff>568325</xdr:colOff>
      <xdr:row>38</xdr:row>
      <xdr:rowOff>72851</xdr:rowOff>
    </xdr:to>
    <xdr:sp macro="" textlink="">
      <xdr:nvSpPr>
        <xdr:cNvPr id="498" name="円/楕円 497"/>
        <xdr:cNvSpPr/>
      </xdr:nvSpPr>
      <xdr:spPr>
        <a:xfrm>
          <a:off x="16268700" y="64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78565" cy="259045"/>
    <xdr:sp macro="" textlink="">
      <xdr:nvSpPr>
        <xdr:cNvPr id="499" name="災害復旧事業費該当値テキスト"/>
        <xdr:cNvSpPr txBox="1"/>
      </xdr:nvSpPr>
      <xdr:spPr>
        <a:xfrm>
          <a:off x="16370300" y="6431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130042</xdr:rowOff>
    </xdr:from>
    <xdr:to>
      <xdr:col>22</xdr:col>
      <xdr:colOff>415925</xdr:colOff>
      <xdr:row>38</xdr:row>
      <xdr:rowOff>60192</xdr:rowOff>
    </xdr:to>
    <xdr:sp macro="" textlink="">
      <xdr:nvSpPr>
        <xdr:cNvPr id="500" name="円/楕円 499"/>
        <xdr:cNvSpPr/>
      </xdr:nvSpPr>
      <xdr:spPr>
        <a:xfrm>
          <a:off x="15430500" y="64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51319</xdr:rowOff>
    </xdr:from>
    <xdr:ext cx="469744" cy="259045"/>
    <xdr:sp macro="" textlink="">
      <xdr:nvSpPr>
        <xdr:cNvPr id="501" name="テキスト ボックス 500"/>
        <xdr:cNvSpPr txBox="1"/>
      </xdr:nvSpPr>
      <xdr:spPr>
        <a:xfrm>
          <a:off x="15246427" y="65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115692</xdr:rowOff>
    </xdr:from>
    <xdr:to>
      <xdr:col>21</xdr:col>
      <xdr:colOff>212725</xdr:colOff>
      <xdr:row>38</xdr:row>
      <xdr:rowOff>45842</xdr:rowOff>
    </xdr:to>
    <xdr:sp macro="" textlink="">
      <xdr:nvSpPr>
        <xdr:cNvPr id="502" name="円/楕円 501"/>
        <xdr:cNvSpPr/>
      </xdr:nvSpPr>
      <xdr:spPr>
        <a:xfrm>
          <a:off x="14541500" y="64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36969</xdr:rowOff>
    </xdr:from>
    <xdr:ext cx="469744" cy="259045"/>
    <xdr:sp macro="" textlink="">
      <xdr:nvSpPr>
        <xdr:cNvPr id="503" name="テキスト ボックス 502"/>
        <xdr:cNvSpPr txBox="1"/>
      </xdr:nvSpPr>
      <xdr:spPr>
        <a:xfrm>
          <a:off x="14357427" y="65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52593</xdr:rowOff>
    </xdr:from>
    <xdr:to>
      <xdr:col>20</xdr:col>
      <xdr:colOff>9525</xdr:colOff>
      <xdr:row>37</xdr:row>
      <xdr:rowOff>154193</xdr:rowOff>
    </xdr:to>
    <xdr:sp macro="" textlink="">
      <xdr:nvSpPr>
        <xdr:cNvPr id="504" name="円/楕円 503"/>
        <xdr:cNvSpPr/>
      </xdr:nvSpPr>
      <xdr:spPr>
        <a:xfrm>
          <a:off x="13652500" y="63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145320</xdr:rowOff>
    </xdr:from>
    <xdr:ext cx="534377" cy="259045"/>
    <xdr:sp macro="" textlink="">
      <xdr:nvSpPr>
        <xdr:cNvPr id="505" name="テキスト ボックス 504"/>
        <xdr:cNvSpPr txBox="1"/>
      </xdr:nvSpPr>
      <xdr:spPr>
        <a:xfrm>
          <a:off x="13436111" y="64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170333</xdr:rowOff>
    </xdr:from>
    <xdr:to>
      <xdr:col>18</xdr:col>
      <xdr:colOff>492125</xdr:colOff>
      <xdr:row>36</xdr:row>
      <xdr:rowOff>100483</xdr:rowOff>
    </xdr:to>
    <xdr:sp macro="" textlink="">
      <xdr:nvSpPr>
        <xdr:cNvPr id="506" name="円/楕円 505"/>
        <xdr:cNvSpPr/>
      </xdr:nvSpPr>
      <xdr:spPr>
        <a:xfrm>
          <a:off x="12763500" y="6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117010</xdr:rowOff>
    </xdr:from>
    <xdr:ext cx="534377" cy="259045"/>
    <xdr:sp macro="" textlink="">
      <xdr:nvSpPr>
        <xdr:cNvPr id="507" name="テキスト ボックス 506"/>
        <xdr:cNvSpPr txBox="1"/>
      </xdr:nvSpPr>
      <xdr:spPr>
        <a:xfrm>
          <a:off x="12547111" y="59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17548</xdr:rowOff>
    </xdr:from>
    <xdr:to>
      <xdr:col>23</xdr:col>
      <xdr:colOff>517525</xdr:colOff>
      <xdr:row>76</xdr:row>
      <xdr:rowOff>32246</xdr:rowOff>
    </xdr:to>
    <xdr:cxnSp macro="">
      <xdr:nvCxnSpPr>
        <xdr:cNvPr id="581" name="直線コネクタ 580"/>
        <xdr:cNvCxnSpPr/>
      </xdr:nvCxnSpPr>
      <xdr:spPr>
        <a:xfrm>
          <a:off x="15481300" y="13047748"/>
          <a:ext cx="8382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167611</xdr:rowOff>
    </xdr:from>
    <xdr:to>
      <xdr:col>22</xdr:col>
      <xdr:colOff>365125</xdr:colOff>
      <xdr:row>76</xdr:row>
      <xdr:rowOff>17548</xdr:rowOff>
    </xdr:to>
    <xdr:cxnSp macro="">
      <xdr:nvCxnSpPr>
        <xdr:cNvPr id="584" name="直線コネクタ 583"/>
        <xdr:cNvCxnSpPr/>
      </xdr:nvCxnSpPr>
      <xdr:spPr>
        <a:xfrm>
          <a:off x="14592300" y="13026361"/>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158251</xdr:rowOff>
    </xdr:from>
    <xdr:to>
      <xdr:col>21</xdr:col>
      <xdr:colOff>161925</xdr:colOff>
      <xdr:row>75</xdr:row>
      <xdr:rowOff>167611</xdr:rowOff>
    </xdr:to>
    <xdr:cxnSp macro="">
      <xdr:nvCxnSpPr>
        <xdr:cNvPr id="587" name="直線コネクタ 586"/>
        <xdr:cNvCxnSpPr/>
      </xdr:nvCxnSpPr>
      <xdr:spPr>
        <a:xfrm>
          <a:off x="13703300" y="1301700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140408</xdr:rowOff>
    </xdr:from>
    <xdr:to>
      <xdr:col>19</xdr:col>
      <xdr:colOff>644525</xdr:colOff>
      <xdr:row>75</xdr:row>
      <xdr:rowOff>158251</xdr:rowOff>
    </xdr:to>
    <xdr:cxnSp macro="">
      <xdr:nvCxnSpPr>
        <xdr:cNvPr id="590" name="直線コネクタ 589"/>
        <xdr:cNvCxnSpPr/>
      </xdr:nvCxnSpPr>
      <xdr:spPr>
        <a:xfrm>
          <a:off x="12814300" y="1299915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152896</xdr:rowOff>
    </xdr:from>
    <xdr:to>
      <xdr:col>23</xdr:col>
      <xdr:colOff>568325</xdr:colOff>
      <xdr:row>76</xdr:row>
      <xdr:rowOff>83046</xdr:rowOff>
    </xdr:to>
    <xdr:sp macro="" textlink="">
      <xdr:nvSpPr>
        <xdr:cNvPr id="600" name="円/楕円 599"/>
        <xdr:cNvSpPr/>
      </xdr:nvSpPr>
      <xdr:spPr>
        <a:xfrm>
          <a:off x="16268700" y="130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131323</xdr:rowOff>
    </xdr:from>
    <xdr:ext cx="534377" cy="259045"/>
    <xdr:sp macro="" textlink="">
      <xdr:nvSpPr>
        <xdr:cNvPr id="601" name="公債費該当値テキスト"/>
        <xdr:cNvSpPr txBox="1"/>
      </xdr:nvSpPr>
      <xdr:spPr>
        <a:xfrm>
          <a:off x="16370300" y="129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138198</xdr:rowOff>
    </xdr:from>
    <xdr:to>
      <xdr:col>22</xdr:col>
      <xdr:colOff>415925</xdr:colOff>
      <xdr:row>76</xdr:row>
      <xdr:rowOff>68348</xdr:rowOff>
    </xdr:to>
    <xdr:sp macro="" textlink="">
      <xdr:nvSpPr>
        <xdr:cNvPr id="602" name="円/楕円 601"/>
        <xdr:cNvSpPr/>
      </xdr:nvSpPr>
      <xdr:spPr>
        <a:xfrm>
          <a:off x="15430500" y="129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59475</xdr:rowOff>
    </xdr:from>
    <xdr:ext cx="534377" cy="259045"/>
    <xdr:sp macro="" textlink="">
      <xdr:nvSpPr>
        <xdr:cNvPr id="603" name="テキスト ボックス 602"/>
        <xdr:cNvSpPr txBox="1"/>
      </xdr:nvSpPr>
      <xdr:spPr>
        <a:xfrm>
          <a:off x="15214111" y="130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116812</xdr:rowOff>
    </xdr:from>
    <xdr:to>
      <xdr:col>21</xdr:col>
      <xdr:colOff>212725</xdr:colOff>
      <xdr:row>76</xdr:row>
      <xdr:rowOff>46961</xdr:rowOff>
    </xdr:to>
    <xdr:sp macro="" textlink="">
      <xdr:nvSpPr>
        <xdr:cNvPr id="604" name="円/楕円 603"/>
        <xdr:cNvSpPr/>
      </xdr:nvSpPr>
      <xdr:spPr>
        <a:xfrm>
          <a:off x="14541500" y="129755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38088</xdr:rowOff>
    </xdr:from>
    <xdr:ext cx="534377" cy="259045"/>
    <xdr:sp macro="" textlink="">
      <xdr:nvSpPr>
        <xdr:cNvPr id="605" name="テキスト ボックス 604"/>
        <xdr:cNvSpPr txBox="1"/>
      </xdr:nvSpPr>
      <xdr:spPr>
        <a:xfrm>
          <a:off x="14325111" y="130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107451</xdr:rowOff>
    </xdr:from>
    <xdr:to>
      <xdr:col>20</xdr:col>
      <xdr:colOff>9525</xdr:colOff>
      <xdr:row>76</xdr:row>
      <xdr:rowOff>37601</xdr:rowOff>
    </xdr:to>
    <xdr:sp macro="" textlink="">
      <xdr:nvSpPr>
        <xdr:cNvPr id="606" name="円/楕円 605"/>
        <xdr:cNvSpPr/>
      </xdr:nvSpPr>
      <xdr:spPr>
        <a:xfrm>
          <a:off x="13652500" y="129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28728</xdr:rowOff>
    </xdr:from>
    <xdr:ext cx="534377" cy="259045"/>
    <xdr:sp macro="" textlink="">
      <xdr:nvSpPr>
        <xdr:cNvPr id="607" name="テキスト ボックス 606"/>
        <xdr:cNvSpPr txBox="1"/>
      </xdr:nvSpPr>
      <xdr:spPr>
        <a:xfrm>
          <a:off x="13436111" y="130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89608</xdr:rowOff>
    </xdr:from>
    <xdr:to>
      <xdr:col>18</xdr:col>
      <xdr:colOff>492125</xdr:colOff>
      <xdr:row>76</xdr:row>
      <xdr:rowOff>19758</xdr:rowOff>
    </xdr:to>
    <xdr:sp macro="" textlink="">
      <xdr:nvSpPr>
        <xdr:cNvPr id="608" name="円/楕円 607"/>
        <xdr:cNvSpPr/>
      </xdr:nvSpPr>
      <xdr:spPr>
        <a:xfrm>
          <a:off x="12763500" y="129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10885</xdr:rowOff>
    </xdr:from>
    <xdr:ext cx="534377" cy="259045"/>
    <xdr:sp macro="" textlink="">
      <xdr:nvSpPr>
        <xdr:cNvPr id="609" name="テキスト ボックス 608"/>
        <xdr:cNvSpPr txBox="1"/>
      </xdr:nvSpPr>
      <xdr:spPr>
        <a:xfrm>
          <a:off x="12547111" y="1304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125248</xdr:rowOff>
    </xdr:from>
    <xdr:to>
      <xdr:col>23</xdr:col>
      <xdr:colOff>517525</xdr:colOff>
      <xdr:row>98</xdr:row>
      <xdr:rowOff>134524</xdr:rowOff>
    </xdr:to>
    <xdr:cxnSp macro="">
      <xdr:nvCxnSpPr>
        <xdr:cNvPr id="636" name="直線コネクタ 635"/>
        <xdr:cNvCxnSpPr/>
      </xdr:nvCxnSpPr>
      <xdr:spPr>
        <a:xfrm flipV="1">
          <a:off x="15481300" y="16927348"/>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118315</xdr:rowOff>
    </xdr:from>
    <xdr:to>
      <xdr:col>22</xdr:col>
      <xdr:colOff>365125</xdr:colOff>
      <xdr:row>98</xdr:row>
      <xdr:rowOff>134524</xdr:rowOff>
    </xdr:to>
    <xdr:cxnSp macro="">
      <xdr:nvCxnSpPr>
        <xdr:cNvPr id="639" name="直線コネクタ 638"/>
        <xdr:cNvCxnSpPr/>
      </xdr:nvCxnSpPr>
      <xdr:spPr>
        <a:xfrm>
          <a:off x="14592300" y="16920415"/>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107490</xdr:rowOff>
    </xdr:from>
    <xdr:to>
      <xdr:col>21</xdr:col>
      <xdr:colOff>161925</xdr:colOff>
      <xdr:row>98</xdr:row>
      <xdr:rowOff>118315</xdr:rowOff>
    </xdr:to>
    <xdr:cxnSp macro="">
      <xdr:nvCxnSpPr>
        <xdr:cNvPr id="642" name="直線コネクタ 641"/>
        <xdr:cNvCxnSpPr/>
      </xdr:nvCxnSpPr>
      <xdr:spPr>
        <a:xfrm>
          <a:off x="13703300" y="16909590"/>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107490</xdr:rowOff>
    </xdr:from>
    <xdr:to>
      <xdr:col>19</xdr:col>
      <xdr:colOff>644525</xdr:colOff>
      <xdr:row>98</xdr:row>
      <xdr:rowOff>107948</xdr:rowOff>
    </xdr:to>
    <xdr:cxnSp macro="">
      <xdr:nvCxnSpPr>
        <xdr:cNvPr id="645" name="直線コネクタ 644"/>
        <xdr:cNvCxnSpPr/>
      </xdr:nvCxnSpPr>
      <xdr:spPr>
        <a:xfrm flipV="1">
          <a:off x="12814300" y="1690959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74448</xdr:rowOff>
    </xdr:from>
    <xdr:to>
      <xdr:col>23</xdr:col>
      <xdr:colOff>568325</xdr:colOff>
      <xdr:row>99</xdr:row>
      <xdr:rowOff>4598</xdr:rowOff>
    </xdr:to>
    <xdr:sp macro="" textlink="">
      <xdr:nvSpPr>
        <xdr:cNvPr id="655" name="円/楕円 654"/>
        <xdr:cNvSpPr/>
      </xdr:nvSpPr>
      <xdr:spPr>
        <a:xfrm>
          <a:off x="16268700" y="168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83724</xdr:rowOff>
    </xdr:from>
    <xdr:to>
      <xdr:col>22</xdr:col>
      <xdr:colOff>415925</xdr:colOff>
      <xdr:row>99</xdr:row>
      <xdr:rowOff>13874</xdr:rowOff>
    </xdr:to>
    <xdr:sp macro="" textlink="">
      <xdr:nvSpPr>
        <xdr:cNvPr id="657" name="円/楕円 656"/>
        <xdr:cNvSpPr/>
      </xdr:nvSpPr>
      <xdr:spPr>
        <a:xfrm>
          <a:off x="15430500" y="168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5001</xdr:rowOff>
    </xdr:from>
    <xdr:ext cx="534377" cy="259045"/>
    <xdr:sp macro="" textlink="">
      <xdr:nvSpPr>
        <xdr:cNvPr id="658" name="テキスト ボックス 657"/>
        <xdr:cNvSpPr txBox="1"/>
      </xdr:nvSpPr>
      <xdr:spPr>
        <a:xfrm>
          <a:off x="15214111" y="169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67515</xdr:rowOff>
    </xdr:from>
    <xdr:to>
      <xdr:col>21</xdr:col>
      <xdr:colOff>212725</xdr:colOff>
      <xdr:row>98</xdr:row>
      <xdr:rowOff>169115</xdr:rowOff>
    </xdr:to>
    <xdr:sp macro="" textlink="">
      <xdr:nvSpPr>
        <xdr:cNvPr id="659" name="円/楕円 658"/>
        <xdr:cNvSpPr/>
      </xdr:nvSpPr>
      <xdr:spPr>
        <a:xfrm>
          <a:off x="14541500" y="168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14192</xdr:rowOff>
    </xdr:from>
    <xdr:ext cx="534377" cy="259045"/>
    <xdr:sp macro="" textlink="">
      <xdr:nvSpPr>
        <xdr:cNvPr id="660" name="テキスト ボックス 659"/>
        <xdr:cNvSpPr txBox="1"/>
      </xdr:nvSpPr>
      <xdr:spPr>
        <a:xfrm>
          <a:off x="14325111" y="166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56690</xdr:rowOff>
    </xdr:from>
    <xdr:to>
      <xdr:col>20</xdr:col>
      <xdr:colOff>9525</xdr:colOff>
      <xdr:row>98</xdr:row>
      <xdr:rowOff>158290</xdr:rowOff>
    </xdr:to>
    <xdr:sp macro="" textlink="">
      <xdr:nvSpPr>
        <xdr:cNvPr id="661" name="円/楕円 660"/>
        <xdr:cNvSpPr/>
      </xdr:nvSpPr>
      <xdr:spPr>
        <a:xfrm>
          <a:off x="13652500" y="16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149417</xdr:rowOff>
    </xdr:from>
    <xdr:ext cx="534377" cy="259045"/>
    <xdr:sp macro="" textlink="">
      <xdr:nvSpPr>
        <xdr:cNvPr id="662" name="テキスト ボックス 661"/>
        <xdr:cNvSpPr txBox="1"/>
      </xdr:nvSpPr>
      <xdr:spPr>
        <a:xfrm>
          <a:off x="13436111" y="169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57148</xdr:rowOff>
    </xdr:from>
    <xdr:to>
      <xdr:col>18</xdr:col>
      <xdr:colOff>492125</xdr:colOff>
      <xdr:row>98</xdr:row>
      <xdr:rowOff>158748</xdr:rowOff>
    </xdr:to>
    <xdr:sp macro="" textlink="">
      <xdr:nvSpPr>
        <xdr:cNvPr id="663" name="円/楕円 662"/>
        <xdr:cNvSpPr/>
      </xdr:nvSpPr>
      <xdr:spPr>
        <a:xfrm>
          <a:off x="12763500" y="168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3825</xdr:rowOff>
    </xdr:from>
    <xdr:ext cx="534377" cy="259045"/>
    <xdr:sp macro="" textlink="">
      <xdr:nvSpPr>
        <xdr:cNvPr id="664" name="テキスト ボックス 663"/>
        <xdr:cNvSpPr txBox="1"/>
      </xdr:nvSpPr>
      <xdr:spPr>
        <a:xfrm>
          <a:off x="12547111" y="166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121092</xdr:rowOff>
    </xdr:from>
    <xdr:to>
      <xdr:col>32</xdr:col>
      <xdr:colOff>187325</xdr:colOff>
      <xdr:row>38</xdr:row>
      <xdr:rowOff>126030</xdr:rowOff>
    </xdr:to>
    <xdr:cxnSp macro="">
      <xdr:nvCxnSpPr>
        <xdr:cNvPr id="691" name="直線コネクタ 690"/>
        <xdr:cNvCxnSpPr/>
      </xdr:nvCxnSpPr>
      <xdr:spPr>
        <a:xfrm flipV="1">
          <a:off x="21323300" y="6636192"/>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118028</xdr:rowOff>
    </xdr:from>
    <xdr:to>
      <xdr:col>31</xdr:col>
      <xdr:colOff>34925</xdr:colOff>
      <xdr:row>38</xdr:row>
      <xdr:rowOff>126030</xdr:rowOff>
    </xdr:to>
    <xdr:cxnSp macro="">
      <xdr:nvCxnSpPr>
        <xdr:cNvPr id="694" name="直線コネクタ 693"/>
        <xdr:cNvCxnSpPr/>
      </xdr:nvCxnSpPr>
      <xdr:spPr>
        <a:xfrm>
          <a:off x="20434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54798</xdr:rowOff>
    </xdr:from>
    <xdr:to>
      <xdr:col>29</xdr:col>
      <xdr:colOff>517525</xdr:colOff>
      <xdr:row>38</xdr:row>
      <xdr:rowOff>118028</xdr:rowOff>
    </xdr:to>
    <xdr:cxnSp macro="">
      <xdr:nvCxnSpPr>
        <xdr:cNvPr id="697" name="直線コネクタ 696"/>
        <xdr:cNvCxnSpPr/>
      </xdr:nvCxnSpPr>
      <xdr:spPr>
        <a:xfrm>
          <a:off x="19545300" y="6569898"/>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54798</xdr:rowOff>
    </xdr:from>
    <xdr:to>
      <xdr:col>28</xdr:col>
      <xdr:colOff>314325</xdr:colOff>
      <xdr:row>38</xdr:row>
      <xdr:rowOff>124201</xdr:rowOff>
    </xdr:to>
    <xdr:cxnSp macro="">
      <xdr:nvCxnSpPr>
        <xdr:cNvPr id="700" name="直線コネクタ 699"/>
        <xdr:cNvCxnSpPr/>
      </xdr:nvCxnSpPr>
      <xdr:spPr>
        <a:xfrm flipV="1">
          <a:off x="18656300" y="6569898"/>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70292</xdr:rowOff>
    </xdr:from>
    <xdr:to>
      <xdr:col>32</xdr:col>
      <xdr:colOff>238125</xdr:colOff>
      <xdr:row>39</xdr:row>
      <xdr:rowOff>442</xdr:rowOff>
    </xdr:to>
    <xdr:sp macro="" textlink="">
      <xdr:nvSpPr>
        <xdr:cNvPr id="710" name="円/楕円 709"/>
        <xdr:cNvSpPr/>
      </xdr:nvSpPr>
      <xdr:spPr>
        <a:xfrm>
          <a:off x="221107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156669</xdr:rowOff>
    </xdr:from>
    <xdr:ext cx="378565" cy="259045"/>
    <xdr:sp macro="" textlink="">
      <xdr:nvSpPr>
        <xdr:cNvPr id="711" name="投資及び出資金該当値テキスト"/>
        <xdr:cNvSpPr txBox="1"/>
      </xdr:nvSpPr>
      <xdr:spPr>
        <a:xfrm>
          <a:off x="22212300" y="65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75230</xdr:rowOff>
    </xdr:from>
    <xdr:to>
      <xdr:col>31</xdr:col>
      <xdr:colOff>85725</xdr:colOff>
      <xdr:row>39</xdr:row>
      <xdr:rowOff>5380</xdr:rowOff>
    </xdr:to>
    <xdr:sp macro="" textlink="">
      <xdr:nvSpPr>
        <xdr:cNvPr id="712" name="円/楕円 711"/>
        <xdr:cNvSpPr/>
      </xdr:nvSpPr>
      <xdr:spPr>
        <a:xfrm>
          <a:off x="21272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167957</xdr:rowOff>
    </xdr:from>
    <xdr:ext cx="378565" cy="259045"/>
    <xdr:sp macro="" textlink="">
      <xdr:nvSpPr>
        <xdr:cNvPr id="713" name="テキスト ボックス 712"/>
        <xdr:cNvSpPr txBox="1"/>
      </xdr:nvSpPr>
      <xdr:spPr>
        <a:xfrm>
          <a:off x="21134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67228</xdr:rowOff>
    </xdr:from>
    <xdr:to>
      <xdr:col>29</xdr:col>
      <xdr:colOff>568325</xdr:colOff>
      <xdr:row>38</xdr:row>
      <xdr:rowOff>168828</xdr:rowOff>
    </xdr:to>
    <xdr:sp macro="" textlink="">
      <xdr:nvSpPr>
        <xdr:cNvPr id="714" name="円/楕円 713"/>
        <xdr:cNvSpPr/>
      </xdr:nvSpPr>
      <xdr:spPr>
        <a:xfrm>
          <a:off x="20383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159955</xdr:rowOff>
    </xdr:from>
    <xdr:ext cx="378565" cy="259045"/>
    <xdr:sp macro="" textlink="">
      <xdr:nvSpPr>
        <xdr:cNvPr id="715" name="テキスト ボックス 714"/>
        <xdr:cNvSpPr txBox="1"/>
      </xdr:nvSpPr>
      <xdr:spPr>
        <a:xfrm>
          <a:off x="20245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3998</xdr:rowOff>
    </xdr:from>
    <xdr:to>
      <xdr:col>28</xdr:col>
      <xdr:colOff>365125</xdr:colOff>
      <xdr:row>38</xdr:row>
      <xdr:rowOff>105598</xdr:rowOff>
    </xdr:to>
    <xdr:sp macro="" textlink="">
      <xdr:nvSpPr>
        <xdr:cNvPr id="716" name="円/楕円 715"/>
        <xdr:cNvSpPr/>
      </xdr:nvSpPr>
      <xdr:spPr>
        <a:xfrm>
          <a:off x="19494500" y="65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96725</xdr:rowOff>
    </xdr:from>
    <xdr:ext cx="469744" cy="259045"/>
    <xdr:sp macro="" textlink="">
      <xdr:nvSpPr>
        <xdr:cNvPr id="717" name="テキスト ボックス 716"/>
        <xdr:cNvSpPr txBox="1"/>
      </xdr:nvSpPr>
      <xdr:spPr>
        <a:xfrm>
          <a:off x="19310427" y="661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73401</xdr:rowOff>
    </xdr:from>
    <xdr:to>
      <xdr:col>27</xdr:col>
      <xdr:colOff>161925</xdr:colOff>
      <xdr:row>39</xdr:row>
      <xdr:rowOff>3551</xdr:rowOff>
    </xdr:to>
    <xdr:sp macro="" textlink="">
      <xdr:nvSpPr>
        <xdr:cNvPr id="718" name="円/楕円 717"/>
        <xdr:cNvSpPr/>
      </xdr:nvSpPr>
      <xdr:spPr>
        <a:xfrm>
          <a:off x="18605500" y="6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166128</xdr:rowOff>
    </xdr:from>
    <xdr:ext cx="378565" cy="259045"/>
    <xdr:sp macro="" textlink="">
      <xdr:nvSpPr>
        <xdr:cNvPr id="719" name="テキスト ボックス 718"/>
        <xdr:cNvSpPr txBox="1"/>
      </xdr:nvSpPr>
      <xdr:spPr>
        <a:xfrm>
          <a:off x="18467017" y="668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33490</xdr:rowOff>
    </xdr:from>
    <xdr:to>
      <xdr:col>32</xdr:col>
      <xdr:colOff>187325</xdr:colOff>
      <xdr:row>59</xdr:row>
      <xdr:rowOff>33554</xdr:rowOff>
    </xdr:to>
    <xdr:cxnSp macro="">
      <xdr:nvCxnSpPr>
        <xdr:cNvPr id="748" name="直線コネクタ 747"/>
        <xdr:cNvCxnSpPr/>
      </xdr:nvCxnSpPr>
      <xdr:spPr>
        <a:xfrm flipV="1">
          <a:off x="21323300" y="10149040"/>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33554</xdr:rowOff>
    </xdr:from>
    <xdr:to>
      <xdr:col>31</xdr:col>
      <xdr:colOff>34925</xdr:colOff>
      <xdr:row>59</xdr:row>
      <xdr:rowOff>33731</xdr:rowOff>
    </xdr:to>
    <xdr:cxnSp macro="">
      <xdr:nvCxnSpPr>
        <xdr:cNvPr id="751" name="直線コネクタ 750"/>
        <xdr:cNvCxnSpPr/>
      </xdr:nvCxnSpPr>
      <xdr:spPr>
        <a:xfrm flipV="1">
          <a:off x="20434300" y="10149104"/>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33731</xdr:rowOff>
    </xdr:from>
    <xdr:to>
      <xdr:col>29</xdr:col>
      <xdr:colOff>517525</xdr:colOff>
      <xdr:row>59</xdr:row>
      <xdr:rowOff>33782</xdr:rowOff>
    </xdr:to>
    <xdr:cxnSp macro="">
      <xdr:nvCxnSpPr>
        <xdr:cNvPr id="754" name="直線コネクタ 753"/>
        <xdr:cNvCxnSpPr/>
      </xdr:nvCxnSpPr>
      <xdr:spPr>
        <a:xfrm flipV="1">
          <a:off x="19545300" y="1014928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27813</xdr:rowOff>
    </xdr:from>
    <xdr:to>
      <xdr:col>28</xdr:col>
      <xdr:colOff>314325</xdr:colOff>
      <xdr:row>59</xdr:row>
      <xdr:rowOff>33782</xdr:rowOff>
    </xdr:to>
    <xdr:cxnSp macro="">
      <xdr:nvCxnSpPr>
        <xdr:cNvPr id="757" name="直線コネクタ 756"/>
        <xdr:cNvCxnSpPr/>
      </xdr:nvCxnSpPr>
      <xdr:spPr>
        <a:xfrm>
          <a:off x="18656300" y="1014336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154140</xdr:rowOff>
    </xdr:from>
    <xdr:to>
      <xdr:col>32</xdr:col>
      <xdr:colOff>238125</xdr:colOff>
      <xdr:row>59</xdr:row>
      <xdr:rowOff>84290</xdr:rowOff>
    </xdr:to>
    <xdr:sp macro="" textlink="">
      <xdr:nvSpPr>
        <xdr:cNvPr id="767" name="円/楕円 766"/>
        <xdr:cNvSpPr/>
      </xdr:nvSpPr>
      <xdr:spPr>
        <a:xfrm>
          <a:off x="22110700" y="100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154204</xdr:rowOff>
    </xdr:from>
    <xdr:to>
      <xdr:col>31</xdr:col>
      <xdr:colOff>85725</xdr:colOff>
      <xdr:row>59</xdr:row>
      <xdr:rowOff>84354</xdr:rowOff>
    </xdr:to>
    <xdr:sp macro="" textlink="">
      <xdr:nvSpPr>
        <xdr:cNvPr id="769" name="円/楕円 768"/>
        <xdr:cNvSpPr/>
      </xdr:nvSpPr>
      <xdr:spPr>
        <a:xfrm>
          <a:off x="21272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75481</xdr:rowOff>
    </xdr:from>
    <xdr:ext cx="378565" cy="259045"/>
    <xdr:sp macro="" textlink="">
      <xdr:nvSpPr>
        <xdr:cNvPr id="770" name="テキスト ボックス 769"/>
        <xdr:cNvSpPr txBox="1"/>
      </xdr:nvSpPr>
      <xdr:spPr>
        <a:xfrm>
          <a:off x="21134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154381</xdr:rowOff>
    </xdr:from>
    <xdr:to>
      <xdr:col>29</xdr:col>
      <xdr:colOff>568325</xdr:colOff>
      <xdr:row>59</xdr:row>
      <xdr:rowOff>84531</xdr:rowOff>
    </xdr:to>
    <xdr:sp macro="" textlink="">
      <xdr:nvSpPr>
        <xdr:cNvPr id="771" name="円/楕円 770"/>
        <xdr:cNvSpPr/>
      </xdr:nvSpPr>
      <xdr:spPr>
        <a:xfrm>
          <a:off x="20383500" y="10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75658</xdr:rowOff>
    </xdr:from>
    <xdr:ext cx="378565" cy="259045"/>
    <xdr:sp macro="" textlink="">
      <xdr:nvSpPr>
        <xdr:cNvPr id="772" name="テキスト ボックス 771"/>
        <xdr:cNvSpPr txBox="1"/>
      </xdr:nvSpPr>
      <xdr:spPr>
        <a:xfrm>
          <a:off x="20245017" y="1019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154432</xdr:rowOff>
    </xdr:from>
    <xdr:to>
      <xdr:col>28</xdr:col>
      <xdr:colOff>365125</xdr:colOff>
      <xdr:row>59</xdr:row>
      <xdr:rowOff>84582</xdr:rowOff>
    </xdr:to>
    <xdr:sp macro="" textlink="">
      <xdr:nvSpPr>
        <xdr:cNvPr id="773" name="円/楕円 772"/>
        <xdr:cNvSpPr/>
      </xdr:nvSpPr>
      <xdr:spPr>
        <a:xfrm>
          <a:off x="19494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75709</xdr:rowOff>
    </xdr:from>
    <xdr:ext cx="378565" cy="259045"/>
    <xdr:sp macro="" textlink="">
      <xdr:nvSpPr>
        <xdr:cNvPr id="774" name="テキスト ボックス 773"/>
        <xdr:cNvSpPr txBox="1"/>
      </xdr:nvSpPr>
      <xdr:spPr>
        <a:xfrm>
          <a:off x="19356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148463</xdr:rowOff>
    </xdr:from>
    <xdr:to>
      <xdr:col>27</xdr:col>
      <xdr:colOff>161925</xdr:colOff>
      <xdr:row>59</xdr:row>
      <xdr:rowOff>78613</xdr:rowOff>
    </xdr:to>
    <xdr:sp macro="" textlink="">
      <xdr:nvSpPr>
        <xdr:cNvPr id="775" name="円/楕円 774"/>
        <xdr:cNvSpPr/>
      </xdr:nvSpPr>
      <xdr:spPr>
        <a:xfrm>
          <a:off x="18605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69740</xdr:rowOff>
    </xdr:from>
    <xdr:ext cx="469744" cy="259045"/>
    <xdr:sp macro="" textlink="">
      <xdr:nvSpPr>
        <xdr:cNvPr id="776" name="テキスト ボックス 775"/>
        <xdr:cNvSpPr txBox="1"/>
      </xdr:nvSpPr>
      <xdr:spPr>
        <a:xfrm>
          <a:off x="18421427" y="101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72974</xdr:rowOff>
    </xdr:from>
    <xdr:to>
      <xdr:col>32</xdr:col>
      <xdr:colOff>187325</xdr:colOff>
      <xdr:row>77</xdr:row>
      <xdr:rowOff>151512</xdr:rowOff>
    </xdr:to>
    <xdr:cxnSp macro="">
      <xdr:nvCxnSpPr>
        <xdr:cNvPr id="806" name="直線コネクタ 805"/>
        <xdr:cNvCxnSpPr/>
      </xdr:nvCxnSpPr>
      <xdr:spPr>
        <a:xfrm>
          <a:off x="21323300" y="13274624"/>
          <a:ext cx="838200" cy="7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72974</xdr:rowOff>
    </xdr:from>
    <xdr:to>
      <xdr:col>31</xdr:col>
      <xdr:colOff>34925</xdr:colOff>
      <xdr:row>77</xdr:row>
      <xdr:rowOff>161886</xdr:rowOff>
    </xdr:to>
    <xdr:cxnSp macro="">
      <xdr:nvCxnSpPr>
        <xdr:cNvPr id="809" name="直線コネクタ 808"/>
        <xdr:cNvCxnSpPr/>
      </xdr:nvCxnSpPr>
      <xdr:spPr>
        <a:xfrm flipV="1">
          <a:off x="20434300" y="13274624"/>
          <a:ext cx="8890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117805</xdr:rowOff>
    </xdr:from>
    <xdr:to>
      <xdr:col>29</xdr:col>
      <xdr:colOff>517525</xdr:colOff>
      <xdr:row>77</xdr:row>
      <xdr:rowOff>161886</xdr:rowOff>
    </xdr:to>
    <xdr:cxnSp macro="">
      <xdr:nvCxnSpPr>
        <xdr:cNvPr id="812" name="直線コネクタ 811"/>
        <xdr:cNvCxnSpPr/>
      </xdr:nvCxnSpPr>
      <xdr:spPr>
        <a:xfrm>
          <a:off x="19545300" y="13319455"/>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117805</xdr:rowOff>
    </xdr:from>
    <xdr:to>
      <xdr:col>28</xdr:col>
      <xdr:colOff>314325</xdr:colOff>
      <xdr:row>78</xdr:row>
      <xdr:rowOff>20447</xdr:rowOff>
    </xdr:to>
    <xdr:cxnSp macro="">
      <xdr:nvCxnSpPr>
        <xdr:cNvPr id="815" name="直線コネクタ 814"/>
        <xdr:cNvCxnSpPr/>
      </xdr:nvCxnSpPr>
      <xdr:spPr>
        <a:xfrm flipV="1">
          <a:off x="18656300" y="13319455"/>
          <a:ext cx="889000" cy="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100712</xdr:rowOff>
    </xdr:from>
    <xdr:to>
      <xdr:col>32</xdr:col>
      <xdr:colOff>238125</xdr:colOff>
      <xdr:row>78</xdr:row>
      <xdr:rowOff>30862</xdr:rowOff>
    </xdr:to>
    <xdr:sp macro="" textlink="">
      <xdr:nvSpPr>
        <xdr:cNvPr id="825" name="円/楕円 824"/>
        <xdr:cNvSpPr/>
      </xdr:nvSpPr>
      <xdr:spPr>
        <a:xfrm>
          <a:off x="221107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79139</xdr:rowOff>
    </xdr:from>
    <xdr:ext cx="534377" cy="259045"/>
    <xdr:sp macro="" textlink="">
      <xdr:nvSpPr>
        <xdr:cNvPr id="826" name="繰出金該当値テキスト"/>
        <xdr:cNvSpPr txBox="1"/>
      </xdr:nvSpPr>
      <xdr:spPr>
        <a:xfrm>
          <a:off x="22212300" y="132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22174</xdr:rowOff>
    </xdr:from>
    <xdr:to>
      <xdr:col>31</xdr:col>
      <xdr:colOff>85725</xdr:colOff>
      <xdr:row>77</xdr:row>
      <xdr:rowOff>123774</xdr:rowOff>
    </xdr:to>
    <xdr:sp macro="" textlink="">
      <xdr:nvSpPr>
        <xdr:cNvPr id="827" name="円/楕円 826"/>
        <xdr:cNvSpPr/>
      </xdr:nvSpPr>
      <xdr:spPr>
        <a:xfrm>
          <a:off x="21272500" y="132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114901</xdr:rowOff>
    </xdr:from>
    <xdr:ext cx="534377" cy="259045"/>
    <xdr:sp macro="" textlink="">
      <xdr:nvSpPr>
        <xdr:cNvPr id="828" name="テキスト ボックス 827"/>
        <xdr:cNvSpPr txBox="1"/>
      </xdr:nvSpPr>
      <xdr:spPr>
        <a:xfrm>
          <a:off x="21056111" y="13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111086</xdr:rowOff>
    </xdr:from>
    <xdr:to>
      <xdr:col>29</xdr:col>
      <xdr:colOff>568325</xdr:colOff>
      <xdr:row>78</xdr:row>
      <xdr:rowOff>41236</xdr:rowOff>
    </xdr:to>
    <xdr:sp macro="" textlink="">
      <xdr:nvSpPr>
        <xdr:cNvPr id="829" name="円/楕円 828"/>
        <xdr:cNvSpPr/>
      </xdr:nvSpPr>
      <xdr:spPr>
        <a:xfrm>
          <a:off x="20383500" y="133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32363</xdr:rowOff>
    </xdr:from>
    <xdr:ext cx="534377" cy="259045"/>
    <xdr:sp macro="" textlink="">
      <xdr:nvSpPr>
        <xdr:cNvPr id="830" name="テキスト ボックス 829"/>
        <xdr:cNvSpPr txBox="1"/>
      </xdr:nvSpPr>
      <xdr:spPr>
        <a:xfrm>
          <a:off x="20167111" y="134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67005</xdr:rowOff>
    </xdr:from>
    <xdr:to>
      <xdr:col>28</xdr:col>
      <xdr:colOff>365125</xdr:colOff>
      <xdr:row>77</xdr:row>
      <xdr:rowOff>168605</xdr:rowOff>
    </xdr:to>
    <xdr:sp macro="" textlink="">
      <xdr:nvSpPr>
        <xdr:cNvPr id="831" name="円/楕円 830"/>
        <xdr:cNvSpPr/>
      </xdr:nvSpPr>
      <xdr:spPr>
        <a:xfrm>
          <a:off x="19494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159732</xdr:rowOff>
    </xdr:from>
    <xdr:ext cx="534377" cy="259045"/>
    <xdr:sp macro="" textlink="">
      <xdr:nvSpPr>
        <xdr:cNvPr id="832" name="テキスト ボックス 831"/>
        <xdr:cNvSpPr txBox="1"/>
      </xdr:nvSpPr>
      <xdr:spPr>
        <a:xfrm>
          <a:off x="19278111" y="133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141097</xdr:rowOff>
    </xdr:from>
    <xdr:to>
      <xdr:col>27</xdr:col>
      <xdr:colOff>161925</xdr:colOff>
      <xdr:row>78</xdr:row>
      <xdr:rowOff>71247</xdr:rowOff>
    </xdr:to>
    <xdr:sp macro="" textlink="">
      <xdr:nvSpPr>
        <xdr:cNvPr id="833" name="円/楕円 832"/>
        <xdr:cNvSpPr/>
      </xdr:nvSpPr>
      <xdr:spPr>
        <a:xfrm>
          <a:off x="18605500" y="133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62374</xdr:rowOff>
    </xdr:from>
    <xdr:ext cx="534377" cy="259045"/>
    <xdr:sp macro="" textlink="">
      <xdr:nvSpPr>
        <xdr:cNvPr id="834" name="テキスト ボックス 833"/>
        <xdr:cNvSpPr txBox="1"/>
      </xdr:nvSpPr>
      <xdr:spPr>
        <a:xfrm>
          <a:off x="18389111"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歳出決算総額は、住民一人当たり</a:t>
          </a:r>
          <a:r>
            <a:rPr kumimoji="1" lang="en-US" altLang="ja-JP" sz="1100">
              <a:latin typeface="ＭＳ Ｐゴシック"/>
            </a:rPr>
            <a:t>737,367</a:t>
          </a:r>
          <a:r>
            <a:rPr kumimoji="1" lang="ja-JP" altLang="en-US" sz="1100">
              <a:latin typeface="ＭＳ Ｐゴシック"/>
            </a:rPr>
            <a:t>円となっている。前年度と比較して</a:t>
          </a:r>
          <a:r>
            <a:rPr kumimoji="1" lang="en-US" altLang="ja-JP" sz="1100">
              <a:latin typeface="ＭＳ Ｐゴシック"/>
            </a:rPr>
            <a:t>201,823</a:t>
          </a:r>
          <a:r>
            <a:rPr kumimoji="1" lang="ja-JP" altLang="en-US" sz="1100">
              <a:latin typeface="ＭＳ Ｐゴシック"/>
            </a:rPr>
            <a:t>円増加している。主な要因は、物件費、普通建設事業費の決算額が増額したためである。</a:t>
          </a:r>
          <a:endParaRPr kumimoji="1" lang="en-US" altLang="ja-JP" sz="1100">
            <a:latin typeface="ＭＳ Ｐゴシック"/>
          </a:endParaRPr>
        </a:p>
        <a:p>
          <a:r>
            <a:rPr kumimoji="1" lang="ja-JP" altLang="en-US" sz="1100">
              <a:latin typeface="ＭＳ Ｐゴシック"/>
            </a:rPr>
            <a:t>　主な構成項目の一つである人件費では、住民一人当たり</a:t>
          </a:r>
          <a:r>
            <a:rPr kumimoji="1" lang="en-US" altLang="ja-JP" sz="1100">
              <a:latin typeface="ＭＳ Ｐゴシック"/>
            </a:rPr>
            <a:t>93,765</a:t>
          </a:r>
          <a:r>
            <a:rPr kumimoji="1" lang="ja-JP" altLang="en-US" sz="1100">
              <a:latin typeface="ＭＳ Ｐゴシック"/>
            </a:rPr>
            <a:t>円、類似団体平均では</a:t>
          </a:r>
          <a:r>
            <a:rPr kumimoji="1" lang="en-US" altLang="ja-JP" sz="1100">
              <a:latin typeface="ＭＳ Ｐゴシック"/>
            </a:rPr>
            <a:t>105,093</a:t>
          </a:r>
          <a:r>
            <a:rPr kumimoji="1" lang="ja-JP" altLang="en-US" sz="1100">
              <a:latin typeface="ＭＳ Ｐゴシック"/>
            </a:rPr>
            <a:t>円となっており、類似団体と比較すると低い水準にある。主な要因は、玉川村定員適正化計画により職員数を削減した成果であり、定員管理の状況においても本村と類似団体平均との比較では、</a:t>
          </a:r>
          <a:r>
            <a:rPr kumimoji="1" lang="en-US" altLang="ja-JP" sz="1100">
              <a:latin typeface="ＭＳ Ｐゴシック"/>
            </a:rPr>
            <a:t>2.95</a:t>
          </a:r>
          <a:r>
            <a:rPr kumimoji="1" lang="ja-JP" altLang="en-US" sz="1100">
              <a:latin typeface="ＭＳ Ｐゴシック"/>
            </a:rPr>
            <a:t>人下回っている。</a:t>
          </a:r>
          <a:endParaRPr kumimoji="1" lang="en-US" altLang="ja-JP" sz="1100">
            <a:latin typeface="ＭＳ Ｐゴシック"/>
          </a:endParaRPr>
        </a:p>
        <a:p>
          <a:r>
            <a:rPr kumimoji="1" lang="ja-JP" altLang="ja-JP" sz="1100">
              <a:solidFill>
                <a:schemeClr val="dk1"/>
              </a:solidFill>
              <a:effectLst/>
              <a:latin typeface="+mn-lt"/>
              <a:ea typeface="+mn-ea"/>
              <a:cs typeface="+mn-cs"/>
            </a:rPr>
            <a:t>　物件費では、住民一人当たり</a:t>
          </a:r>
          <a:r>
            <a:rPr kumimoji="1" lang="en-US" altLang="ja-JP" sz="1100">
              <a:solidFill>
                <a:schemeClr val="dk1"/>
              </a:solidFill>
              <a:effectLst/>
              <a:latin typeface="+mn-lt"/>
              <a:ea typeface="+mn-ea"/>
              <a:cs typeface="+mn-cs"/>
            </a:rPr>
            <a:t>86,456</a:t>
          </a:r>
          <a:r>
            <a:rPr kumimoji="1" lang="ja-JP" altLang="ja-JP" sz="1100">
              <a:solidFill>
                <a:schemeClr val="dk1"/>
              </a:solidFill>
              <a:effectLst/>
              <a:latin typeface="+mn-lt"/>
              <a:ea typeface="+mn-ea"/>
              <a:cs typeface="+mn-cs"/>
            </a:rPr>
            <a:t>円、類似団体平均では</a:t>
          </a:r>
          <a:r>
            <a:rPr kumimoji="1" lang="en-US" altLang="ja-JP" sz="1100">
              <a:solidFill>
                <a:schemeClr val="dk1"/>
              </a:solidFill>
              <a:effectLst/>
              <a:latin typeface="+mn-lt"/>
              <a:ea typeface="+mn-ea"/>
              <a:cs typeface="+mn-cs"/>
            </a:rPr>
            <a:t>111,790</a:t>
          </a:r>
          <a:r>
            <a:rPr kumimoji="1" lang="ja-JP" altLang="ja-JP" sz="1100">
              <a:solidFill>
                <a:schemeClr val="dk1"/>
              </a:solidFill>
              <a:effectLst/>
              <a:latin typeface="+mn-lt"/>
              <a:ea typeface="+mn-ea"/>
              <a:cs typeface="+mn-cs"/>
            </a:rPr>
            <a:t>円となっており、類似団体と比較すると低い水準にある</a:t>
          </a:r>
          <a:r>
            <a:rPr kumimoji="1" lang="ja-JP" altLang="en-US" sz="1100">
              <a:solidFill>
                <a:schemeClr val="dk1"/>
              </a:solidFill>
              <a:effectLst/>
              <a:latin typeface="+mn-lt"/>
              <a:ea typeface="+mn-ea"/>
              <a:cs typeface="+mn-cs"/>
            </a:rPr>
            <a:t>。しかし、前年度の比較では増加しており、主な要因は、</a:t>
          </a:r>
          <a:r>
            <a:rPr kumimoji="1" lang="ja-JP" altLang="ja-JP" sz="1100">
              <a:solidFill>
                <a:schemeClr val="dk1"/>
              </a:solidFill>
              <a:effectLst/>
              <a:latin typeface="+mn-lt"/>
              <a:ea typeface="+mn-ea"/>
              <a:cs typeface="+mn-cs"/>
            </a:rPr>
            <a:t>東日本大震災・福島第一原子力発電所の事故による風評被害等に係る事業費、社会保障・税番号制度、地方創生事業等により、決算額が増加傾向にある。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補助費等では、住民一人当たり</a:t>
          </a:r>
          <a:r>
            <a:rPr kumimoji="1" lang="en-US" altLang="ja-JP" sz="1100">
              <a:solidFill>
                <a:schemeClr val="dk1"/>
              </a:solidFill>
              <a:effectLst/>
              <a:latin typeface="+mn-lt"/>
              <a:ea typeface="+mn-ea"/>
              <a:cs typeface="+mn-cs"/>
            </a:rPr>
            <a:t>84,103</a:t>
          </a:r>
          <a:r>
            <a:rPr kumimoji="1" lang="ja-JP" altLang="ja-JP" sz="1100">
              <a:solidFill>
                <a:schemeClr val="dk1"/>
              </a:solidFill>
              <a:effectLst/>
              <a:latin typeface="+mn-lt"/>
              <a:ea typeface="+mn-ea"/>
              <a:cs typeface="+mn-cs"/>
            </a:rPr>
            <a:t>円、類似団体平均では</a:t>
          </a:r>
          <a:r>
            <a:rPr kumimoji="1" lang="en-US" altLang="ja-JP" sz="1100">
              <a:solidFill>
                <a:schemeClr val="dk1"/>
              </a:solidFill>
              <a:effectLst/>
              <a:latin typeface="+mn-lt"/>
              <a:ea typeface="+mn-ea"/>
              <a:cs typeface="+mn-cs"/>
            </a:rPr>
            <a:t>92,825</a:t>
          </a:r>
          <a:r>
            <a:rPr kumimoji="1" lang="ja-JP" altLang="ja-JP" sz="1100">
              <a:solidFill>
                <a:schemeClr val="dk1"/>
              </a:solidFill>
              <a:effectLst/>
              <a:latin typeface="+mn-lt"/>
              <a:ea typeface="+mn-ea"/>
              <a:cs typeface="+mn-cs"/>
            </a:rPr>
            <a:t>円となっており、類似団体と比較すると低い水準にあ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近年の決算額の推移は大きな増減はないが、引き続き事業費の見直しを行い、財政の健全化を図る。</a:t>
          </a:r>
          <a:endParaRPr lang="ja-JP" altLang="ja-JP" sz="1100">
            <a:effectLst/>
          </a:endParaRPr>
        </a:p>
        <a:p>
          <a:r>
            <a:rPr kumimoji="1" lang="ja-JP" altLang="en-US" sz="1100">
              <a:latin typeface="ＭＳ Ｐゴシック"/>
            </a:rPr>
            <a:t>　普通建設事業費では、住民一人当たり</a:t>
          </a:r>
          <a:r>
            <a:rPr kumimoji="1" lang="en-US" altLang="ja-JP" sz="1100">
              <a:latin typeface="ＭＳ Ｐゴシック"/>
            </a:rPr>
            <a:t>275,956</a:t>
          </a:r>
          <a:r>
            <a:rPr kumimoji="1" lang="ja-JP" altLang="en-US" sz="1100">
              <a:latin typeface="ＭＳ Ｐゴシック"/>
            </a:rPr>
            <a:t>円、類似団体平均では</a:t>
          </a:r>
          <a:r>
            <a:rPr kumimoji="1" lang="en-US" altLang="ja-JP" sz="1100">
              <a:latin typeface="ＭＳ Ｐゴシック"/>
            </a:rPr>
            <a:t>128,611</a:t>
          </a:r>
          <a:r>
            <a:rPr kumimoji="1" lang="ja-JP" altLang="en-US" sz="1100">
              <a:latin typeface="ＭＳ Ｐゴシック"/>
            </a:rPr>
            <a:t>円となっており、類似団体と比較すると高い水準にある。前年度の比較においても増加しており、主な要因は、特に平成</a:t>
          </a:r>
          <a:r>
            <a:rPr kumimoji="1" lang="en-US" altLang="ja-JP" sz="1100">
              <a:latin typeface="ＭＳ Ｐゴシック"/>
            </a:rPr>
            <a:t>27</a:t>
          </a:r>
          <a:r>
            <a:rPr kumimoji="1" lang="ja-JP" altLang="en-US" sz="1100">
              <a:latin typeface="ＭＳ Ｐゴシック"/>
            </a:rPr>
            <a:t>年度は、認定こども園整備事業、屋根付き広場等整備事業、各小中学校空調設備整備事業、防災行政無線改修事業等により、前年度決算額と比較した増減率は</a:t>
          </a:r>
          <a:r>
            <a:rPr kumimoji="1" lang="en-US" altLang="ja-JP" sz="1100">
              <a:latin typeface="ＭＳ Ｐゴシック"/>
            </a:rPr>
            <a:t>187.7</a:t>
          </a:r>
          <a:r>
            <a:rPr kumimoji="1" lang="ja-JP" altLang="en-US" sz="1100">
              <a:latin typeface="ＭＳ Ｐゴシック"/>
            </a:rPr>
            <a:t>％増となっている、事業が重なったことが要因であるが、平成</a:t>
          </a:r>
          <a:r>
            <a:rPr kumimoji="1" lang="en-US" altLang="ja-JP" sz="1100">
              <a:latin typeface="ＭＳ Ｐゴシック"/>
            </a:rPr>
            <a:t>16</a:t>
          </a:r>
          <a:r>
            <a:rPr kumimoji="1" lang="ja-JP" altLang="en-US" sz="1100">
              <a:latin typeface="ＭＳ Ｐゴシック"/>
            </a:rPr>
            <a:t>年度から平成</a:t>
          </a:r>
          <a:r>
            <a:rPr kumimoji="1" lang="en-US" altLang="ja-JP" sz="1100">
              <a:latin typeface="ＭＳ Ｐゴシック"/>
            </a:rPr>
            <a:t>26</a:t>
          </a:r>
          <a:r>
            <a:rPr kumimoji="1" lang="ja-JP" altLang="en-US" sz="1100">
              <a:latin typeface="ＭＳ Ｐゴシック"/>
            </a:rPr>
            <a:t>年度までは財政の健全化を図るため、普通建設事業費を抑えており、その期間は類似団体と比較すると低い水準となっている。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6,952
6,892
4,667.00
5,439,236
5,126,178
300,080
2,505,520
3,686,121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166370</xdr:rowOff>
    </xdr:from>
    <xdr:to>
      <xdr:col>6</xdr:col>
      <xdr:colOff>511175</xdr:colOff>
      <xdr:row>33</xdr:row>
      <xdr:rowOff>73787</xdr:rowOff>
    </xdr:to>
    <xdr:cxnSp macro="">
      <xdr:nvCxnSpPr>
        <xdr:cNvPr id="61" name="直線コネクタ 60"/>
        <xdr:cNvCxnSpPr/>
      </xdr:nvCxnSpPr>
      <xdr:spPr>
        <a:xfrm flipV="1">
          <a:off x="3797300" y="5652770"/>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73787</xdr:rowOff>
    </xdr:from>
    <xdr:to>
      <xdr:col>5</xdr:col>
      <xdr:colOff>358775</xdr:colOff>
      <xdr:row>33</xdr:row>
      <xdr:rowOff>163703</xdr:rowOff>
    </xdr:to>
    <xdr:cxnSp macro="">
      <xdr:nvCxnSpPr>
        <xdr:cNvPr id="64" name="直線コネクタ 63"/>
        <xdr:cNvCxnSpPr/>
      </xdr:nvCxnSpPr>
      <xdr:spPr>
        <a:xfrm flipV="1">
          <a:off x="2908300" y="5731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140589</xdr:rowOff>
    </xdr:from>
    <xdr:to>
      <xdr:col>4</xdr:col>
      <xdr:colOff>155575</xdr:colOff>
      <xdr:row>33</xdr:row>
      <xdr:rowOff>163703</xdr:rowOff>
    </xdr:to>
    <xdr:cxnSp macro="">
      <xdr:nvCxnSpPr>
        <xdr:cNvPr id="67" name="直線コネクタ 66"/>
        <xdr:cNvCxnSpPr/>
      </xdr:nvCxnSpPr>
      <xdr:spPr>
        <a:xfrm>
          <a:off x="2019300" y="5798439"/>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88773</xdr:rowOff>
    </xdr:from>
    <xdr:to>
      <xdr:col>2</xdr:col>
      <xdr:colOff>638175</xdr:colOff>
      <xdr:row>33</xdr:row>
      <xdr:rowOff>140589</xdr:rowOff>
    </xdr:to>
    <xdr:cxnSp macro="">
      <xdr:nvCxnSpPr>
        <xdr:cNvPr id="70" name="直線コネクタ 69"/>
        <xdr:cNvCxnSpPr/>
      </xdr:nvCxnSpPr>
      <xdr:spPr>
        <a:xfrm>
          <a:off x="1130300" y="574662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115570</xdr:rowOff>
    </xdr:from>
    <xdr:to>
      <xdr:col>6</xdr:col>
      <xdr:colOff>561975</xdr:colOff>
      <xdr:row>33</xdr:row>
      <xdr:rowOff>45720</xdr:rowOff>
    </xdr:to>
    <xdr:sp macro="" textlink="">
      <xdr:nvSpPr>
        <xdr:cNvPr id="80" name="円/楕円 79"/>
        <xdr:cNvSpPr/>
      </xdr:nvSpPr>
      <xdr:spPr>
        <a:xfrm>
          <a:off x="45847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138447</xdr:rowOff>
    </xdr:from>
    <xdr:ext cx="534377" cy="259045"/>
    <xdr:sp macro="" textlink="">
      <xdr:nvSpPr>
        <xdr:cNvPr id="81" name="議会費該当値テキスト"/>
        <xdr:cNvSpPr txBox="1"/>
      </xdr:nvSpPr>
      <xdr:spPr>
        <a:xfrm>
          <a:off x="4686300" y="54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22987</xdr:rowOff>
    </xdr:from>
    <xdr:to>
      <xdr:col>5</xdr:col>
      <xdr:colOff>409575</xdr:colOff>
      <xdr:row>33</xdr:row>
      <xdr:rowOff>124587</xdr:rowOff>
    </xdr:to>
    <xdr:sp macro="" textlink="">
      <xdr:nvSpPr>
        <xdr:cNvPr id="82" name="円/楕円 81"/>
        <xdr:cNvSpPr/>
      </xdr:nvSpPr>
      <xdr:spPr>
        <a:xfrm>
          <a:off x="3746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141114</xdr:rowOff>
    </xdr:from>
    <xdr:ext cx="534377" cy="259045"/>
    <xdr:sp macro="" textlink="">
      <xdr:nvSpPr>
        <xdr:cNvPr id="83" name="テキスト ボックス 82"/>
        <xdr:cNvSpPr txBox="1"/>
      </xdr:nvSpPr>
      <xdr:spPr>
        <a:xfrm>
          <a:off x="3530111" y="5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112903</xdr:rowOff>
    </xdr:from>
    <xdr:to>
      <xdr:col>4</xdr:col>
      <xdr:colOff>206375</xdr:colOff>
      <xdr:row>34</xdr:row>
      <xdr:rowOff>43053</xdr:rowOff>
    </xdr:to>
    <xdr:sp macro="" textlink="">
      <xdr:nvSpPr>
        <xdr:cNvPr id="84" name="円/楕円 83"/>
        <xdr:cNvSpPr/>
      </xdr:nvSpPr>
      <xdr:spPr>
        <a:xfrm>
          <a:off x="2857500" y="57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59580</xdr:rowOff>
    </xdr:from>
    <xdr:ext cx="534377" cy="259045"/>
    <xdr:sp macro="" textlink="">
      <xdr:nvSpPr>
        <xdr:cNvPr id="85" name="テキスト ボックス 84"/>
        <xdr:cNvSpPr txBox="1"/>
      </xdr:nvSpPr>
      <xdr:spPr>
        <a:xfrm>
          <a:off x="2641111" y="55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89789</xdr:rowOff>
    </xdr:from>
    <xdr:to>
      <xdr:col>3</xdr:col>
      <xdr:colOff>3175</xdr:colOff>
      <xdr:row>34</xdr:row>
      <xdr:rowOff>19939</xdr:rowOff>
    </xdr:to>
    <xdr:sp macro="" textlink="">
      <xdr:nvSpPr>
        <xdr:cNvPr id="86" name="円/楕円 85"/>
        <xdr:cNvSpPr/>
      </xdr:nvSpPr>
      <xdr:spPr>
        <a:xfrm>
          <a:off x="1968500" y="57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36466</xdr:rowOff>
    </xdr:from>
    <xdr:ext cx="534377" cy="259045"/>
    <xdr:sp macro="" textlink="">
      <xdr:nvSpPr>
        <xdr:cNvPr id="87" name="テキスト ボックス 86"/>
        <xdr:cNvSpPr txBox="1"/>
      </xdr:nvSpPr>
      <xdr:spPr>
        <a:xfrm>
          <a:off x="1752111" y="55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37973</xdr:rowOff>
    </xdr:from>
    <xdr:to>
      <xdr:col>1</xdr:col>
      <xdr:colOff>485775</xdr:colOff>
      <xdr:row>33</xdr:row>
      <xdr:rowOff>139573</xdr:rowOff>
    </xdr:to>
    <xdr:sp macro="" textlink="">
      <xdr:nvSpPr>
        <xdr:cNvPr id="88" name="円/楕円 87"/>
        <xdr:cNvSpPr/>
      </xdr:nvSpPr>
      <xdr:spPr>
        <a:xfrm>
          <a:off x="1079500" y="56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156100</xdr:rowOff>
    </xdr:from>
    <xdr:ext cx="534377" cy="259045"/>
    <xdr:sp macro="" textlink="">
      <xdr:nvSpPr>
        <xdr:cNvPr id="89" name="テキスト ボックス 88"/>
        <xdr:cNvSpPr txBox="1"/>
      </xdr:nvSpPr>
      <xdr:spPr>
        <a:xfrm>
          <a:off x="863111" y="54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91803</xdr:rowOff>
    </xdr:from>
    <xdr:to>
      <xdr:col>6</xdr:col>
      <xdr:colOff>511175</xdr:colOff>
      <xdr:row>58</xdr:row>
      <xdr:rowOff>107298</xdr:rowOff>
    </xdr:to>
    <xdr:cxnSp macro="">
      <xdr:nvCxnSpPr>
        <xdr:cNvPr id="116" name="直線コネクタ 115"/>
        <xdr:cNvCxnSpPr/>
      </xdr:nvCxnSpPr>
      <xdr:spPr>
        <a:xfrm flipV="1">
          <a:off x="3797300" y="10035903"/>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102058</xdr:rowOff>
    </xdr:from>
    <xdr:to>
      <xdr:col>5</xdr:col>
      <xdr:colOff>358775</xdr:colOff>
      <xdr:row>58</xdr:row>
      <xdr:rowOff>107298</xdr:rowOff>
    </xdr:to>
    <xdr:cxnSp macro="">
      <xdr:nvCxnSpPr>
        <xdr:cNvPr id="119" name="直線コネクタ 118"/>
        <xdr:cNvCxnSpPr/>
      </xdr:nvCxnSpPr>
      <xdr:spPr>
        <a:xfrm>
          <a:off x="2908300" y="10046158"/>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96023</xdr:rowOff>
    </xdr:from>
    <xdr:to>
      <xdr:col>4</xdr:col>
      <xdr:colOff>155575</xdr:colOff>
      <xdr:row>58</xdr:row>
      <xdr:rowOff>102058</xdr:rowOff>
    </xdr:to>
    <xdr:cxnSp macro="">
      <xdr:nvCxnSpPr>
        <xdr:cNvPr id="122" name="直線コネクタ 121"/>
        <xdr:cNvCxnSpPr/>
      </xdr:nvCxnSpPr>
      <xdr:spPr>
        <a:xfrm>
          <a:off x="2019300" y="1004012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84173</xdr:rowOff>
    </xdr:from>
    <xdr:to>
      <xdr:col>2</xdr:col>
      <xdr:colOff>638175</xdr:colOff>
      <xdr:row>58</xdr:row>
      <xdr:rowOff>96023</xdr:rowOff>
    </xdr:to>
    <xdr:cxnSp macro="">
      <xdr:nvCxnSpPr>
        <xdr:cNvPr id="125" name="直線コネクタ 124"/>
        <xdr:cNvCxnSpPr/>
      </xdr:nvCxnSpPr>
      <xdr:spPr>
        <a:xfrm>
          <a:off x="1130300" y="10028273"/>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41003</xdr:rowOff>
    </xdr:from>
    <xdr:to>
      <xdr:col>6</xdr:col>
      <xdr:colOff>561975</xdr:colOff>
      <xdr:row>58</xdr:row>
      <xdr:rowOff>142603</xdr:rowOff>
    </xdr:to>
    <xdr:sp macro="" textlink="">
      <xdr:nvSpPr>
        <xdr:cNvPr id="135" name="円/楕円 134"/>
        <xdr:cNvSpPr/>
      </xdr:nvSpPr>
      <xdr:spPr>
        <a:xfrm>
          <a:off x="4584700" y="99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99010" cy="259045"/>
    <xdr:sp macro="" textlink="">
      <xdr:nvSpPr>
        <xdr:cNvPr id="136" name="総務費該当値テキスト"/>
        <xdr:cNvSpPr txBox="1"/>
      </xdr:nvSpPr>
      <xdr:spPr>
        <a:xfrm>
          <a:off x="4686300" y="995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56498</xdr:rowOff>
    </xdr:from>
    <xdr:to>
      <xdr:col>5</xdr:col>
      <xdr:colOff>409575</xdr:colOff>
      <xdr:row>58</xdr:row>
      <xdr:rowOff>158098</xdr:rowOff>
    </xdr:to>
    <xdr:sp macro="" textlink="">
      <xdr:nvSpPr>
        <xdr:cNvPr id="137" name="円/楕円 136"/>
        <xdr:cNvSpPr/>
      </xdr:nvSpPr>
      <xdr:spPr>
        <a:xfrm>
          <a:off x="3746500" y="100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149225</xdr:rowOff>
    </xdr:from>
    <xdr:ext cx="534377" cy="259045"/>
    <xdr:sp macro="" textlink="">
      <xdr:nvSpPr>
        <xdr:cNvPr id="138" name="テキスト ボックス 137"/>
        <xdr:cNvSpPr txBox="1"/>
      </xdr:nvSpPr>
      <xdr:spPr>
        <a:xfrm>
          <a:off x="3530111" y="100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51258</xdr:rowOff>
    </xdr:from>
    <xdr:to>
      <xdr:col>4</xdr:col>
      <xdr:colOff>206375</xdr:colOff>
      <xdr:row>58</xdr:row>
      <xdr:rowOff>152858</xdr:rowOff>
    </xdr:to>
    <xdr:sp macro="" textlink="">
      <xdr:nvSpPr>
        <xdr:cNvPr id="139" name="円/楕円 138"/>
        <xdr:cNvSpPr/>
      </xdr:nvSpPr>
      <xdr:spPr>
        <a:xfrm>
          <a:off x="2857500" y="9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143985</xdr:rowOff>
    </xdr:from>
    <xdr:ext cx="534377" cy="259045"/>
    <xdr:sp macro="" textlink="">
      <xdr:nvSpPr>
        <xdr:cNvPr id="140" name="テキスト ボックス 139"/>
        <xdr:cNvSpPr txBox="1"/>
      </xdr:nvSpPr>
      <xdr:spPr>
        <a:xfrm>
          <a:off x="2641111" y="10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45223</xdr:rowOff>
    </xdr:from>
    <xdr:to>
      <xdr:col>3</xdr:col>
      <xdr:colOff>3175</xdr:colOff>
      <xdr:row>58</xdr:row>
      <xdr:rowOff>146823</xdr:rowOff>
    </xdr:to>
    <xdr:sp macro="" textlink="">
      <xdr:nvSpPr>
        <xdr:cNvPr id="141" name="円/楕円 140"/>
        <xdr:cNvSpPr/>
      </xdr:nvSpPr>
      <xdr:spPr>
        <a:xfrm>
          <a:off x="1968500" y="99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137950</xdr:rowOff>
    </xdr:from>
    <xdr:ext cx="534377" cy="259045"/>
    <xdr:sp macro="" textlink="">
      <xdr:nvSpPr>
        <xdr:cNvPr id="142" name="テキスト ボックス 141"/>
        <xdr:cNvSpPr txBox="1"/>
      </xdr:nvSpPr>
      <xdr:spPr>
        <a:xfrm>
          <a:off x="1752111" y="100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33373</xdr:rowOff>
    </xdr:from>
    <xdr:to>
      <xdr:col>1</xdr:col>
      <xdr:colOff>485775</xdr:colOff>
      <xdr:row>58</xdr:row>
      <xdr:rowOff>134973</xdr:rowOff>
    </xdr:to>
    <xdr:sp macro="" textlink="">
      <xdr:nvSpPr>
        <xdr:cNvPr id="143" name="円/楕円 142"/>
        <xdr:cNvSpPr/>
      </xdr:nvSpPr>
      <xdr:spPr>
        <a:xfrm>
          <a:off x="1079500" y="9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151500</xdr:rowOff>
    </xdr:from>
    <xdr:ext cx="599010" cy="259045"/>
    <xdr:sp macro="" textlink="">
      <xdr:nvSpPr>
        <xdr:cNvPr id="144" name="テキスト ボックス 143"/>
        <xdr:cNvSpPr txBox="1"/>
      </xdr:nvSpPr>
      <xdr:spPr>
        <a:xfrm>
          <a:off x="830794" y="975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95247</xdr:rowOff>
    </xdr:from>
    <xdr:to>
      <xdr:col>6</xdr:col>
      <xdr:colOff>511175</xdr:colOff>
      <xdr:row>77</xdr:row>
      <xdr:rowOff>26484</xdr:rowOff>
    </xdr:to>
    <xdr:cxnSp macro="">
      <xdr:nvCxnSpPr>
        <xdr:cNvPr id="171" name="直線コネクタ 170"/>
        <xdr:cNvCxnSpPr/>
      </xdr:nvCxnSpPr>
      <xdr:spPr>
        <a:xfrm flipV="1">
          <a:off x="3797300" y="13125447"/>
          <a:ext cx="838200" cy="1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26484</xdr:rowOff>
    </xdr:from>
    <xdr:to>
      <xdr:col>5</xdr:col>
      <xdr:colOff>358775</xdr:colOff>
      <xdr:row>77</xdr:row>
      <xdr:rowOff>30776</xdr:rowOff>
    </xdr:to>
    <xdr:cxnSp macro="">
      <xdr:nvCxnSpPr>
        <xdr:cNvPr id="174" name="直線コネクタ 173"/>
        <xdr:cNvCxnSpPr/>
      </xdr:nvCxnSpPr>
      <xdr:spPr>
        <a:xfrm flipV="1">
          <a:off x="2908300" y="13228134"/>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30776</xdr:rowOff>
    </xdr:from>
    <xdr:to>
      <xdr:col>4</xdr:col>
      <xdr:colOff>155575</xdr:colOff>
      <xdr:row>77</xdr:row>
      <xdr:rowOff>35291</xdr:rowOff>
    </xdr:to>
    <xdr:cxnSp macro="">
      <xdr:nvCxnSpPr>
        <xdr:cNvPr id="177" name="直線コネクタ 176"/>
        <xdr:cNvCxnSpPr/>
      </xdr:nvCxnSpPr>
      <xdr:spPr>
        <a:xfrm flipV="1">
          <a:off x="2019300" y="1323242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35291</xdr:rowOff>
    </xdr:from>
    <xdr:to>
      <xdr:col>2</xdr:col>
      <xdr:colOff>638175</xdr:colOff>
      <xdr:row>77</xdr:row>
      <xdr:rowOff>75671</xdr:rowOff>
    </xdr:to>
    <xdr:cxnSp macro="">
      <xdr:nvCxnSpPr>
        <xdr:cNvPr id="180" name="直線コネクタ 179"/>
        <xdr:cNvCxnSpPr/>
      </xdr:nvCxnSpPr>
      <xdr:spPr>
        <a:xfrm flipV="1">
          <a:off x="1130300" y="13236941"/>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44447</xdr:rowOff>
    </xdr:from>
    <xdr:to>
      <xdr:col>6</xdr:col>
      <xdr:colOff>561975</xdr:colOff>
      <xdr:row>76</xdr:row>
      <xdr:rowOff>146047</xdr:rowOff>
    </xdr:to>
    <xdr:sp macro="" textlink="">
      <xdr:nvSpPr>
        <xdr:cNvPr id="190" name="円/楕円 189"/>
        <xdr:cNvSpPr/>
      </xdr:nvSpPr>
      <xdr:spPr>
        <a:xfrm>
          <a:off x="4584700" y="130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67323</xdr:rowOff>
    </xdr:from>
    <xdr:ext cx="599010" cy="259045"/>
    <xdr:sp macro="" textlink="">
      <xdr:nvSpPr>
        <xdr:cNvPr id="191" name="民生費該当値テキスト"/>
        <xdr:cNvSpPr txBox="1"/>
      </xdr:nvSpPr>
      <xdr:spPr>
        <a:xfrm>
          <a:off x="4686300" y="1292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147134</xdr:rowOff>
    </xdr:from>
    <xdr:to>
      <xdr:col>5</xdr:col>
      <xdr:colOff>409575</xdr:colOff>
      <xdr:row>77</xdr:row>
      <xdr:rowOff>77284</xdr:rowOff>
    </xdr:to>
    <xdr:sp macro="" textlink="">
      <xdr:nvSpPr>
        <xdr:cNvPr id="192" name="円/楕円 191"/>
        <xdr:cNvSpPr/>
      </xdr:nvSpPr>
      <xdr:spPr>
        <a:xfrm>
          <a:off x="3746500" y="131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68411</xdr:rowOff>
    </xdr:from>
    <xdr:ext cx="599010" cy="259045"/>
    <xdr:sp macro="" textlink="">
      <xdr:nvSpPr>
        <xdr:cNvPr id="193" name="テキスト ボックス 192"/>
        <xdr:cNvSpPr txBox="1"/>
      </xdr:nvSpPr>
      <xdr:spPr>
        <a:xfrm>
          <a:off x="3497794" y="1327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151426</xdr:rowOff>
    </xdr:from>
    <xdr:to>
      <xdr:col>4</xdr:col>
      <xdr:colOff>206375</xdr:colOff>
      <xdr:row>77</xdr:row>
      <xdr:rowOff>81576</xdr:rowOff>
    </xdr:to>
    <xdr:sp macro="" textlink="">
      <xdr:nvSpPr>
        <xdr:cNvPr id="194" name="円/楕円 193"/>
        <xdr:cNvSpPr/>
      </xdr:nvSpPr>
      <xdr:spPr>
        <a:xfrm>
          <a:off x="2857500" y="131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72703</xdr:rowOff>
    </xdr:from>
    <xdr:ext cx="599010" cy="259045"/>
    <xdr:sp macro="" textlink="">
      <xdr:nvSpPr>
        <xdr:cNvPr id="195" name="テキスト ボックス 194"/>
        <xdr:cNvSpPr txBox="1"/>
      </xdr:nvSpPr>
      <xdr:spPr>
        <a:xfrm>
          <a:off x="2608794" y="1327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155941</xdr:rowOff>
    </xdr:from>
    <xdr:to>
      <xdr:col>3</xdr:col>
      <xdr:colOff>3175</xdr:colOff>
      <xdr:row>77</xdr:row>
      <xdr:rowOff>86091</xdr:rowOff>
    </xdr:to>
    <xdr:sp macro="" textlink="">
      <xdr:nvSpPr>
        <xdr:cNvPr id="196" name="円/楕円 195"/>
        <xdr:cNvSpPr/>
      </xdr:nvSpPr>
      <xdr:spPr>
        <a:xfrm>
          <a:off x="1968500" y="131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77218</xdr:rowOff>
    </xdr:from>
    <xdr:ext cx="599010" cy="259045"/>
    <xdr:sp macro="" textlink="">
      <xdr:nvSpPr>
        <xdr:cNvPr id="197" name="テキスト ボックス 196"/>
        <xdr:cNvSpPr txBox="1"/>
      </xdr:nvSpPr>
      <xdr:spPr>
        <a:xfrm>
          <a:off x="1719794" y="132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24871</xdr:rowOff>
    </xdr:from>
    <xdr:to>
      <xdr:col>1</xdr:col>
      <xdr:colOff>485775</xdr:colOff>
      <xdr:row>77</xdr:row>
      <xdr:rowOff>126471</xdr:rowOff>
    </xdr:to>
    <xdr:sp macro="" textlink="">
      <xdr:nvSpPr>
        <xdr:cNvPr id="198" name="円/楕円 197"/>
        <xdr:cNvSpPr/>
      </xdr:nvSpPr>
      <xdr:spPr>
        <a:xfrm>
          <a:off x="1079500" y="132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117598</xdr:rowOff>
    </xdr:from>
    <xdr:ext cx="599010" cy="259045"/>
    <xdr:sp macro="" textlink="">
      <xdr:nvSpPr>
        <xdr:cNvPr id="199" name="テキスト ボックス 198"/>
        <xdr:cNvSpPr txBox="1"/>
      </xdr:nvSpPr>
      <xdr:spPr>
        <a:xfrm>
          <a:off x="830794" y="1331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81787</xdr:rowOff>
    </xdr:from>
    <xdr:to>
      <xdr:col>6</xdr:col>
      <xdr:colOff>511175</xdr:colOff>
      <xdr:row>95</xdr:row>
      <xdr:rowOff>151467</xdr:rowOff>
    </xdr:to>
    <xdr:cxnSp macro="">
      <xdr:nvCxnSpPr>
        <xdr:cNvPr id="230" name="直線コネクタ 229"/>
        <xdr:cNvCxnSpPr/>
      </xdr:nvCxnSpPr>
      <xdr:spPr>
        <a:xfrm>
          <a:off x="3797300" y="16198087"/>
          <a:ext cx="838200" cy="2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81787</xdr:rowOff>
    </xdr:from>
    <xdr:to>
      <xdr:col>5</xdr:col>
      <xdr:colOff>358775</xdr:colOff>
      <xdr:row>95</xdr:row>
      <xdr:rowOff>66342</xdr:rowOff>
    </xdr:to>
    <xdr:cxnSp macro="">
      <xdr:nvCxnSpPr>
        <xdr:cNvPr id="233" name="直線コネクタ 232"/>
        <xdr:cNvCxnSpPr/>
      </xdr:nvCxnSpPr>
      <xdr:spPr>
        <a:xfrm flipV="1">
          <a:off x="2908300" y="16198087"/>
          <a:ext cx="889000" cy="15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66342</xdr:rowOff>
    </xdr:from>
    <xdr:to>
      <xdr:col>4</xdr:col>
      <xdr:colOff>155575</xdr:colOff>
      <xdr:row>96</xdr:row>
      <xdr:rowOff>18140</xdr:rowOff>
    </xdr:to>
    <xdr:cxnSp macro="">
      <xdr:nvCxnSpPr>
        <xdr:cNvPr id="236" name="直線コネクタ 235"/>
        <xdr:cNvCxnSpPr/>
      </xdr:nvCxnSpPr>
      <xdr:spPr>
        <a:xfrm flipV="1">
          <a:off x="2019300" y="16354092"/>
          <a:ext cx="8890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18140</xdr:rowOff>
    </xdr:from>
    <xdr:to>
      <xdr:col>2</xdr:col>
      <xdr:colOff>638175</xdr:colOff>
      <xdr:row>96</xdr:row>
      <xdr:rowOff>48380</xdr:rowOff>
    </xdr:to>
    <xdr:cxnSp macro="">
      <xdr:nvCxnSpPr>
        <xdr:cNvPr id="239" name="直線コネクタ 238"/>
        <xdr:cNvCxnSpPr/>
      </xdr:nvCxnSpPr>
      <xdr:spPr>
        <a:xfrm flipV="1">
          <a:off x="1130300" y="1647734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100667</xdr:rowOff>
    </xdr:from>
    <xdr:to>
      <xdr:col>6</xdr:col>
      <xdr:colOff>561975</xdr:colOff>
      <xdr:row>96</xdr:row>
      <xdr:rowOff>30817</xdr:rowOff>
    </xdr:to>
    <xdr:sp macro="" textlink="">
      <xdr:nvSpPr>
        <xdr:cNvPr id="249" name="円/楕円 248"/>
        <xdr:cNvSpPr/>
      </xdr:nvSpPr>
      <xdr:spPr>
        <a:xfrm>
          <a:off x="4584700" y="163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123544</xdr:rowOff>
    </xdr:from>
    <xdr:ext cx="534377" cy="259045"/>
    <xdr:sp macro="" textlink="">
      <xdr:nvSpPr>
        <xdr:cNvPr id="250" name="衛生費該当値テキスト"/>
        <xdr:cNvSpPr txBox="1"/>
      </xdr:nvSpPr>
      <xdr:spPr>
        <a:xfrm>
          <a:off x="4686300" y="162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30987</xdr:rowOff>
    </xdr:from>
    <xdr:to>
      <xdr:col>5</xdr:col>
      <xdr:colOff>409575</xdr:colOff>
      <xdr:row>94</xdr:row>
      <xdr:rowOff>132587</xdr:rowOff>
    </xdr:to>
    <xdr:sp macro="" textlink="">
      <xdr:nvSpPr>
        <xdr:cNvPr id="251" name="円/楕円 250"/>
        <xdr:cNvSpPr/>
      </xdr:nvSpPr>
      <xdr:spPr>
        <a:xfrm>
          <a:off x="3746500" y="161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149114</xdr:rowOff>
    </xdr:from>
    <xdr:ext cx="534377" cy="259045"/>
    <xdr:sp macro="" textlink="">
      <xdr:nvSpPr>
        <xdr:cNvPr id="252" name="テキスト ボックス 251"/>
        <xdr:cNvSpPr txBox="1"/>
      </xdr:nvSpPr>
      <xdr:spPr>
        <a:xfrm>
          <a:off x="3530111"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15542</xdr:rowOff>
    </xdr:from>
    <xdr:to>
      <xdr:col>4</xdr:col>
      <xdr:colOff>206375</xdr:colOff>
      <xdr:row>95</xdr:row>
      <xdr:rowOff>117142</xdr:rowOff>
    </xdr:to>
    <xdr:sp macro="" textlink="">
      <xdr:nvSpPr>
        <xdr:cNvPr id="253" name="円/楕円 252"/>
        <xdr:cNvSpPr/>
      </xdr:nvSpPr>
      <xdr:spPr>
        <a:xfrm>
          <a:off x="2857500" y="163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133669</xdr:rowOff>
    </xdr:from>
    <xdr:ext cx="534377" cy="259045"/>
    <xdr:sp macro="" textlink="">
      <xdr:nvSpPr>
        <xdr:cNvPr id="254" name="テキスト ボックス 253"/>
        <xdr:cNvSpPr txBox="1"/>
      </xdr:nvSpPr>
      <xdr:spPr>
        <a:xfrm>
          <a:off x="2641111" y="160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138790</xdr:rowOff>
    </xdr:from>
    <xdr:to>
      <xdr:col>3</xdr:col>
      <xdr:colOff>3175</xdr:colOff>
      <xdr:row>96</xdr:row>
      <xdr:rowOff>68940</xdr:rowOff>
    </xdr:to>
    <xdr:sp macro="" textlink="">
      <xdr:nvSpPr>
        <xdr:cNvPr id="255" name="円/楕円 254"/>
        <xdr:cNvSpPr/>
      </xdr:nvSpPr>
      <xdr:spPr>
        <a:xfrm>
          <a:off x="1968500" y="164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60067</xdr:rowOff>
    </xdr:from>
    <xdr:ext cx="534377" cy="259045"/>
    <xdr:sp macro="" textlink="">
      <xdr:nvSpPr>
        <xdr:cNvPr id="256" name="テキスト ボックス 255"/>
        <xdr:cNvSpPr txBox="1"/>
      </xdr:nvSpPr>
      <xdr:spPr>
        <a:xfrm>
          <a:off x="1752111" y="165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169030</xdr:rowOff>
    </xdr:from>
    <xdr:to>
      <xdr:col>1</xdr:col>
      <xdr:colOff>485775</xdr:colOff>
      <xdr:row>96</xdr:row>
      <xdr:rowOff>99180</xdr:rowOff>
    </xdr:to>
    <xdr:sp macro="" textlink="">
      <xdr:nvSpPr>
        <xdr:cNvPr id="257" name="円/楕円 256"/>
        <xdr:cNvSpPr/>
      </xdr:nvSpPr>
      <xdr:spPr>
        <a:xfrm>
          <a:off x="1079500" y="16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90307</xdr:rowOff>
    </xdr:from>
    <xdr:ext cx="534377" cy="259045"/>
    <xdr:sp macro="" textlink="">
      <xdr:nvSpPr>
        <xdr:cNvPr id="258" name="テキスト ボックス 257"/>
        <xdr:cNvSpPr txBox="1"/>
      </xdr:nvSpPr>
      <xdr:spPr>
        <a:xfrm>
          <a:off x="863111" y="165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146604</xdr:rowOff>
    </xdr:from>
    <xdr:to>
      <xdr:col>15</xdr:col>
      <xdr:colOff>180975</xdr:colOff>
      <xdr:row>38</xdr:row>
      <xdr:rowOff>39756</xdr:rowOff>
    </xdr:to>
    <xdr:cxnSp macro="">
      <xdr:nvCxnSpPr>
        <xdr:cNvPr id="285" name="直線コネクタ 284"/>
        <xdr:cNvCxnSpPr/>
      </xdr:nvCxnSpPr>
      <xdr:spPr>
        <a:xfrm>
          <a:off x="9639300" y="6490254"/>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131242</xdr:rowOff>
    </xdr:from>
    <xdr:to>
      <xdr:col>14</xdr:col>
      <xdr:colOff>28575</xdr:colOff>
      <xdr:row>37</xdr:row>
      <xdr:rowOff>146604</xdr:rowOff>
    </xdr:to>
    <xdr:cxnSp macro="">
      <xdr:nvCxnSpPr>
        <xdr:cNvPr id="288" name="直線コネクタ 287"/>
        <xdr:cNvCxnSpPr/>
      </xdr:nvCxnSpPr>
      <xdr:spPr>
        <a:xfrm>
          <a:off x="8750300" y="6131992"/>
          <a:ext cx="889000" cy="35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131242</xdr:rowOff>
    </xdr:from>
    <xdr:to>
      <xdr:col>12</xdr:col>
      <xdr:colOff>511175</xdr:colOff>
      <xdr:row>36</xdr:row>
      <xdr:rowOff>128544</xdr:rowOff>
    </xdr:to>
    <xdr:cxnSp macro="">
      <xdr:nvCxnSpPr>
        <xdr:cNvPr id="291" name="直線コネクタ 290"/>
        <xdr:cNvCxnSpPr/>
      </xdr:nvCxnSpPr>
      <xdr:spPr>
        <a:xfrm flipV="1">
          <a:off x="7861300" y="6131992"/>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15526</xdr:rowOff>
    </xdr:from>
    <xdr:ext cx="469744" cy="259045"/>
    <xdr:sp macro="" textlink="">
      <xdr:nvSpPr>
        <xdr:cNvPr id="293" name="テキスト ボックス 292"/>
        <xdr:cNvSpPr txBox="1"/>
      </xdr:nvSpPr>
      <xdr:spPr>
        <a:xfrm>
          <a:off x="8515427" y="65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128544</xdr:rowOff>
    </xdr:from>
    <xdr:to>
      <xdr:col>11</xdr:col>
      <xdr:colOff>307975</xdr:colOff>
      <xdr:row>37</xdr:row>
      <xdr:rowOff>146924</xdr:rowOff>
    </xdr:to>
    <xdr:cxnSp macro="">
      <xdr:nvCxnSpPr>
        <xdr:cNvPr id="294" name="直線コネクタ 293"/>
        <xdr:cNvCxnSpPr/>
      </xdr:nvCxnSpPr>
      <xdr:spPr>
        <a:xfrm flipV="1">
          <a:off x="6972300" y="6300744"/>
          <a:ext cx="889000" cy="18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160406</xdr:rowOff>
    </xdr:from>
    <xdr:to>
      <xdr:col>15</xdr:col>
      <xdr:colOff>231775</xdr:colOff>
      <xdr:row>38</xdr:row>
      <xdr:rowOff>90556</xdr:rowOff>
    </xdr:to>
    <xdr:sp macro="" textlink="">
      <xdr:nvSpPr>
        <xdr:cNvPr id="304" name="円/楕円 303"/>
        <xdr:cNvSpPr/>
      </xdr:nvSpPr>
      <xdr:spPr>
        <a:xfrm>
          <a:off x="10426700" y="65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119783</xdr:rowOff>
    </xdr:from>
    <xdr:ext cx="469744" cy="259045"/>
    <xdr:sp macro="" textlink="">
      <xdr:nvSpPr>
        <xdr:cNvPr id="305" name="労働費該当値テキスト"/>
        <xdr:cNvSpPr txBox="1"/>
      </xdr:nvSpPr>
      <xdr:spPr>
        <a:xfrm>
          <a:off x="10528300" y="62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95804</xdr:rowOff>
    </xdr:from>
    <xdr:to>
      <xdr:col>14</xdr:col>
      <xdr:colOff>79375</xdr:colOff>
      <xdr:row>38</xdr:row>
      <xdr:rowOff>25953</xdr:rowOff>
    </xdr:to>
    <xdr:sp macro="" textlink="">
      <xdr:nvSpPr>
        <xdr:cNvPr id="306" name="円/楕円 305"/>
        <xdr:cNvSpPr/>
      </xdr:nvSpPr>
      <xdr:spPr>
        <a:xfrm>
          <a:off x="9588500" y="6439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42481</xdr:rowOff>
    </xdr:from>
    <xdr:ext cx="469744" cy="259045"/>
    <xdr:sp macro="" textlink="">
      <xdr:nvSpPr>
        <xdr:cNvPr id="307" name="テキスト ボックス 306"/>
        <xdr:cNvSpPr txBox="1"/>
      </xdr:nvSpPr>
      <xdr:spPr>
        <a:xfrm>
          <a:off x="9404427" y="621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80442</xdr:rowOff>
    </xdr:from>
    <xdr:to>
      <xdr:col>12</xdr:col>
      <xdr:colOff>561975</xdr:colOff>
      <xdr:row>36</xdr:row>
      <xdr:rowOff>10592</xdr:rowOff>
    </xdr:to>
    <xdr:sp macro="" textlink="">
      <xdr:nvSpPr>
        <xdr:cNvPr id="308" name="円/楕円 307"/>
        <xdr:cNvSpPr/>
      </xdr:nvSpPr>
      <xdr:spPr>
        <a:xfrm>
          <a:off x="8699500" y="60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27119</xdr:rowOff>
    </xdr:from>
    <xdr:ext cx="534377" cy="259045"/>
    <xdr:sp macro="" textlink="">
      <xdr:nvSpPr>
        <xdr:cNvPr id="309" name="テキスト ボックス 308"/>
        <xdr:cNvSpPr txBox="1"/>
      </xdr:nvSpPr>
      <xdr:spPr>
        <a:xfrm>
          <a:off x="8483111" y="58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77744</xdr:rowOff>
    </xdr:from>
    <xdr:to>
      <xdr:col>11</xdr:col>
      <xdr:colOff>358775</xdr:colOff>
      <xdr:row>37</xdr:row>
      <xdr:rowOff>7894</xdr:rowOff>
    </xdr:to>
    <xdr:sp macro="" textlink="">
      <xdr:nvSpPr>
        <xdr:cNvPr id="310" name="円/楕円 309"/>
        <xdr:cNvSpPr/>
      </xdr:nvSpPr>
      <xdr:spPr>
        <a:xfrm>
          <a:off x="7810500" y="62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24421</xdr:rowOff>
    </xdr:from>
    <xdr:ext cx="469744" cy="259045"/>
    <xdr:sp macro="" textlink="">
      <xdr:nvSpPr>
        <xdr:cNvPr id="311" name="テキスト ボックス 310"/>
        <xdr:cNvSpPr txBox="1"/>
      </xdr:nvSpPr>
      <xdr:spPr>
        <a:xfrm>
          <a:off x="7626427" y="60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96124</xdr:rowOff>
    </xdr:from>
    <xdr:to>
      <xdr:col>10</xdr:col>
      <xdr:colOff>155575</xdr:colOff>
      <xdr:row>38</xdr:row>
      <xdr:rowOff>26274</xdr:rowOff>
    </xdr:to>
    <xdr:sp macro="" textlink="">
      <xdr:nvSpPr>
        <xdr:cNvPr id="312" name="円/楕円 311"/>
        <xdr:cNvSpPr/>
      </xdr:nvSpPr>
      <xdr:spPr>
        <a:xfrm>
          <a:off x="6921500" y="64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17401</xdr:rowOff>
    </xdr:from>
    <xdr:ext cx="469744" cy="259045"/>
    <xdr:sp macro="" textlink="">
      <xdr:nvSpPr>
        <xdr:cNvPr id="313" name="テキスト ボックス 312"/>
        <xdr:cNvSpPr txBox="1"/>
      </xdr:nvSpPr>
      <xdr:spPr>
        <a:xfrm>
          <a:off x="6737427" y="65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56525</xdr:rowOff>
    </xdr:from>
    <xdr:to>
      <xdr:col>15</xdr:col>
      <xdr:colOff>180975</xdr:colOff>
      <xdr:row>59</xdr:row>
      <xdr:rowOff>58624</xdr:rowOff>
    </xdr:to>
    <xdr:cxnSp macro="">
      <xdr:nvCxnSpPr>
        <xdr:cNvPr id="344" name="直線コネクタ 343"/>
        <xdr:cNvCxnSpPr/>
      </xdr:nvCxnSpPr>
      <xdr:spPr>
        <a:xfrm flipV="1">
          <a:off x="9639300" y="10172075"/>
          <a:ext cx="8382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49883</xdr:rowOff>
    </xdr:from>
    <xdr:to>
      <xdr:col>14</xdr:col>
      <xdr:colOff>28575</xdr:colOff>
      <xdr:row>59</xdr:row>
      <xdr:rowOff>58624</xdr:rowOff>
    </xdr:to>
    <xdr:cxnSp macro="">
      <xdr:nvCxnSpPr>
        <xdr:cNvPr id="347" name="直線コネクタ 346"/>
        <xdr:cNvCxnSpPr/>
      </xdr:nvCxnSpPr>
      <xdr:spPr>
        <a:xfrm>
          <a:off x="8750300" y="10165433"/>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49883</xdr:rowOff>
    </xdr:from>
    <xdr:to>
      <xdr:col>12</xdr:col>
      <xdr:colOff>511175</xdr:colOff>
      <xdr:row>59</xdr:row>
      <xdr:rowOff>54094</xdr:rowOff>
    </xdr:to>
    <xdr:cxnSp macro="">
      <xdr:nvCxnSpPr>
        <xdr:cNvPr id="350" name="直線コネクタ 349"/>
        <xdr:cNvCxnSpPr/>
      </xdr:nvCxnSpPr>
      <xdr:spPr>
        <a:xfrm flipV="1">
          <a:off x="7861300" y="10165433"/>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54094</xdr:rowOff>
    </xdr:from>
    <xdr:to>
      <xdr:col>11</xdr:col>
      <xdr:colOff>307975</xdr:colOff>
      <xdr:row>59</xdr:row>
      <xdr:rowOff>60865</xdr:rowOff>
    </xdr:to>
    <xdr:cxnSp macro="">
      <xdr:nvCxnSpPr>
        <xdr:cNvPr id="353" name="直線コネクタ 352"/>
        <xdr:cNvCxnSpPr/>
      </xdr:nvCxnSpPr>
      <xdr:spPr>
        <a:xfrm flipV="1">
          <a:off x="6972300" y="10169644"/>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5725</xdr:rowOff>
    </xdr:from>
    <xdr:to>
      <xdr:col>15</xdr:col>
      <xdr:colOff>231775</xdr:colOff>
      <xdr:row>59</xdr:row>
      <xdr:rowOff>107325</xdr:rowOff>
    </xdr:to>
    <xdr:sp macro="" textlink="">
      <xdr:nvSpPr>
        <xdr:cNvPr id="363" name="円/楕円 362"/>
        <xdr:cNvSpPr/>
      </xdr:nvSpPr>
      <xdr:spPr>
        <a:xfrm>
          <a:off x="10426700" y="101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7824</xdr:rowOff>
    </xdr:from>
    <xdr:to>
      <xdr:col>14</xdr:col>
      <xdr:colOff>79375</xdr:colOff>
      <xdr:row>59</xdr:row>
      <xdr:rowOff>109424</xdr:rowOff>
    </xdr:to>
    <xdr:sp macro="" textlink="">
      <xdr:nvSpPr>
        <xdr:cNvPr id="365" name="円/楕円 364"/>
        <xdr:cNvSpPr/>
      </xdr:nvSpPr>
      <xdr:spPr>
        <a:xfrm>
          <a:off x="9588500" y="101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100551</xdr:rowOff>
    </xdr:from>
    <xdr:ext cx="534377" cy="259045"/>
    <xdr:sp macro="" textlink="">
      <xdr:nvSpPr>
        <xdr:cNvPr id="366" name="テキスト ボックス 365"/>
        <xdr:cNvSpPr txBox="1"/>
      </xdr:nvSpPr>
      <xdr:spPr>
        <a:xfrm>
          <a:off x="9372111" y="102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170533</xdr:rowOff>
    </xdr:from>
    <xdr:to>
      <xdr:col>12</xdr:col>
      <xdr:colOff>561975</xdr:colOff>
      <xdr:row>59</xdr:row>
      <xdr:rowOff>100683</xdr:rowOff>
    </xdr:to>
    <xdr:sp macro="" textlink="">
      <xdr:nvSpPr>
        <xdr:cNvPr id="367" name="円/楕円 366"/>
        <xdr:cNvSpPr/>
      </xdr:nvSpPr>
      <xdr:spPr>
        <a:xfrm>
          <a:off x="8699500" y="101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91810</xdr:rowOff>
    </xdr:from>
    <xdr:ext cx="534377" cy="259045"/>
    <xdr:sp macro="" textlink="">
      <xdr:nvSpPr>
        <xdr:cNvPr id="368" name="テキスト ボックス 367"/>
        <xdr:cNvSpPr txBox="1"/>
      </xdr:nvSpPr>
      <xdr:spPr>
        <a:xfrm>
          <a:off x="8483111" y="102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3294</xdr:rowOff>
    </xdr:from>
    <xdr:to>
      <xdr:col>11</xdr:col>
      <xdr:colOff>358775</xdr:colOff>
      <xdr:row>59</xdr:row>
      <xdr:rowOff>104894</xdr:rowOff>
    </xdr:to>
    <xdr:sp macro="" textlink="">
      <xdr:nvSpPr>
        <xdr:cNvPr id="369" name="円/楕円 368"/>
        <xdr:cNvSpPr/>
      </xdr:nvSpPr>
      <xdr:spPr>
        <a:xfrm>
          <a:off x="7810500" y="101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96021</xdr:rowOff>
    </xdr:from>
    <xdr:ext cx="534377" cy="259045"/>
    <xdr:sp macro="" textlink="">
      <xdr:nvSpPr>
        <xdr:cNvPr id="370" name="テキスト ボックス 369"/>
        <xdr:cNvSpPr txBox="1"/>
      </xdr:nvSpPr>
      <xdr:spPr>
        <a:xfrm>
          <a:off x="7594111" y="1021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10065</xdr:rowOff>
    </xdr:from>
    <xdr:to>
      <xdr:col>10</xdr:col>
      <xdr:colOff>155575</xdr:colOff>
      <xdr:row>59</xdr:row>
      <xdr:rowOff>111665</xdr:rowOff>
    </xdr:to>
    <xdr:sp macro="" textlink="">
      <xdr:nvSpPr>
        <xdr:cNvPr id="371" name="円/楕円 370"/>
        <xdr:cNvSpPr/>
      </xdr:nvSpPr>
      <xdr:spPr>
        <a:xfrm>
          <a:off x="6921500" y="101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102792</xdr:rowOff>
    </xdr:from>
    <xdr:ext cx="534377" cy="259045"/>
    <xdr:sp macro="" textlink="">
      <xdr:nvSpPr>
        <xdr:cNvPr id="372" name="テキスト ボックス 371"/>
        <xdr:cNvSpPr txBox="1"/>
      </xdr:nvSpPr>
      <xdr:spPr>
        <a:xfrm>
          <a:off x="6705111" y="102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46751</xdr:rowOff>
    </xdr:from>
    <xdr:to>
      <xdr:col>15</xdr:col>
      <xdr:colOff>180975</xdr:colOff>
      <xdr:row>78</xdr:row>
      <xdr:rowOff>64345</xdr:rowOff>
    </xdr:to>
    <xdr:cxnSp macro="">
      <xdr:nvCxnSpPr>
        <xdr:cNvPr id="399" name="直線コネクタ 398"/>
        <xdr:cNvCxnSpPr/>
      </xdr:nvCxnSpPr>
      <xdr:spPr>
        <a:xfrm flipV="1">
          <a:off x="9639300" y="13419851"/>
          <a:ext cx="8382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64345</xdr:rowOff>
    </xdr:from>
    <xdr:to>
      <xdr:col>14</xdr:col>
      <xdr:colOff>28575</xdr:colOff>
      <xdr:row>78</xdr:row>
      <xdr:rowOff>99795</xdr:rowOff>
    </xdr:to>
    <xdr:cxnSp macro="">
      <xdr:nvCxnSpPr>
        <xdr:cNvPr id="402" name="直線コネクタ 401"/>
        <xdr:cNvCxnSpPr/>
      </xdr:nvCxnSpPr>
      <xdr:spPr>
        <a:xfrm flipV="1">
          <a:off x="8750300" y="1343744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99795</xdr:rowOff>
    </xdr:from>
    <xdr:to>
      <xdr:col>12</xdr:col>
      <xdr:colOff>511175</xdr:colOff>
      <xdr:row>78</xdr:row>
      <xdr:rowOff>103499</xdr:rowOff>
    </xdr:to>
    <xdr:cxnSp macro="">
      <xdr:nvCxnSpPr>
        <xdr:cNvPr id="405" name="直線コネクタ 404"/>
        <xdr:cNvCxnSpPr/>
      </xdr:nvCxnSpPr>
      <xdr:spPr>
        <a:xfrm flipV="1">
          <a:off x="7861300" y="1347289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103499</xdr:rowOff>
    </xdr:from>
    <xdr:to>
      <xdr:col>11</xdr:col>
      <xdr:colOff>307975</xdr:colOff>
      <xdr:row>78</xdr:row>
      <xdr:rowOff>103891</xdr:rowOff>
    </xdr:to>
    <xdr:cxnSp macro="">
      <xdr:nvCxnSpPr>
        <xdr:cNvPr id="408" name="直線コネクタ 407"/>
        <xdr:cNvCxnSpPr/>
      </xdr:nvCxnSpPr>
      <xdr:spPr>
        <a:xfrm flipV="1">
          <a:off x="6972300" y="1347659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167401</xdr:rowOff>
    </xdr:from>
    <xdr:to>
      <xdr:col>15</xdr:col>
      <xdr:colOff>231775</xdr:colOff>
      <xdr:row>78</xdr:row>
      <xdr:rowOff>97551</xdr:rowOff>
    </xdr:to>
    <xdr:sp macro="" textlink="">
      <xdr:nvSpPr>
        <xdr:cNvPr id="418" name="円/楕円 417"/>
        <xdr:cNvSpPr/>
      </xdr:nvSpPr>
      <xdr:spPr>
        <a:xfrm>
          <a:off x="104267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82328</xdr:rowOff>
    </xdr:from>
    <xdr:ext cx="534377" cy="259045"/>
    <xdr:sp macro="" textlink="">
      <xdr:nvSpPr>
        <xdr:cNvPr id="419" name="商工費該当値テキスト"/>
        <xdr:cNvSpPr txBox="1"/>
      </xdr:nvSpPr>
      <xdr:spPr>
        <a:xfrm>
          <a:off x="10528300" y="132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13545</xdr:rowOff>
    </xdr:from>
    <xdr:to>
      <xdr:col>14</xdr:col>
      <xdr:colOff>79375</xdr:colOff>
      <xdr:row>78</xdr:row>
      <xdr:rowOff>115145</xdr:rowOff>
    </xdr:to>
    <xdr:sp macro="" textlink="">
      <xdr:nvSpPr>
        <xdr:cNvPr id="420" name="円/楕円 419"/>
        <xdr:cNvSpPr/>
      </xdr:nvSpPr>
      <xdr:spPr>
        <a:xfrm>
          <a:off x="9588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106272</xdr:rowOff>
    </xdr:from>
    <xdr:ext cx="469744" cy="259045"/>
    <xdr:sp macro="" textlink="">
      <xdr:nvSpPr>
        <xdr:cNvPr id="421" name="テキスト ボックス 420"/>
        <xdr:cNvSpPr txBox="1"/>
      </xdr:nvSpPr>
      <xdr:spPr>
        <a:xfrm>
          <a:off x="9404427" y="1347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48995</xdr:rowOff>
    </xdr:from>
    <xdr:to>
      <xdr:col>12</xdr:col>
      <xdr:colOff>561975</xdr:colOff>
      <xdr:row>78</xdr:row>
      <xdr:rowOff>150595</xdr:rowOff>
    </xdr:to>
    <xdr:sp macro="" textlink="">
      <xdr:nvSpPr>
        <xdr:cNvPr id="422" name="円/楕円 421"/>
        <xdr:cNvSpPr/>
      </xdr:nvSpPr>
      <xdr:spPr>
        <a:xfrm>
          <a:off x="8699500" y="134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141722</xdr:rowOff>
    </xdr:from>
    <xdr:ext cx="469744" cy="259045"/>
    <xdr:sp macro="" textlink="">
      <xdr:nvSpPr>
        <xdr:cNvPr id="423" name="テキスト ボックス 422"/>
        <xdr:cNvSpPr txBox="1"/>
      </xdr:nvSpPr>
      <xdr:spPr>
        <a:xfrm>
          <a:off x="8515427" y="1351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52699</xdr:rowOff>
    </xdr:from>
    <xdr:to>
      <xdr:col>11</xdr:col>
      <xdr:colOff>358775</xdr:colOff>
      <xdr:row>78</xdr:row>
      <xdr:rowOff>154299</xdr:rowOff>
    </xdr:to>
    <xdr:sp macro="" textlink="">
      <xdr:nvSpPr>
        <xdr:cNvPr id="424" name="円/楕円 423"/>
        <xdr:cNvSpPr/>
      </xdr:nvSpPr>
      <xdr:spPr>
        <a:xfrm>
          <a:off x="7810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145426</xdr:rowOff>
    </xdr:from>
    <xdr:ext cx="469744" cy="259045"/>
    <xdr:sp macro="" textlink="">
      <xdr:nvSpPr>
        <xdr:cNvPr id="425" name="テキスト ボックス 424"/>
        <xdr:cNvSpPr txBox="1"/>
      </xdr:nvSpPr>
      <xdr:spPr>
        <a:xfrm>
          <a:off x="7626427" y="13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53091</xdr:rowOff>
    </xdr:from>
    <xdr:to>
      <xdr:col>10</xdr:col>
      <xdr:colOff>155575</xdr:colOff>
      <xdr:row>78</xdr:row>
      <xdr:rowOff>154691</xdr:rowOff>
    </xdr:to>
    <xdr:sp macro="" textlink="">
      <xdr:nvSpPr>
        <xdr:cNvPr id="426" name="円/楕円 425"/>
        <xdr:cNvSpPr/>
      </xdr:nvSpPr>
      <xdr:spPr>
        <a:xfrm>
          <a:off x="6921500" y="134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145818</xdr:rowOff>
    </xdr:from>
    <xdr:ext cx="469744" cy="259045"/>
    <xdr:sp macro="" textlink="">
      <xdr:nvSpPr>
        <xdr:cNvPr id="427" name="テキスト ボックス 426"/>
        <xdr:cNvSpPr txBox="1"/>
      </xdr:nvSpPr>
      <xdr:spPr>
        <a:xfrm>
          <a:off x="6737427" y="135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127067</xdr:rowOff>
    </xdr:from>
    <xdr:to>
      <xdr:col>15</xdr:col>
      <xdr:colOff>180975</xdr:colOff>
      <xdr:row>98</xdr:row>
      <xdr:rowOff>131806</xdr:rowOff>
    </xdr:to>
    <xdr:cxnSp macro="">
      <xdr:nvCxnSpPr>
        <xdr:cNvPr id="454" name="直線コネクタ 453"/>
        <xdr:cNvCxnSpPr/>
      </xdr:nvCxnSpPr>
      <xdr:spPr>
        <a:xfrm>
          <a:off x="9639300" y="16929167"/>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124316</xdr:rowOff>
    </xdr:from>
    <xdr:to>
      <xdr:col>14</xdr:col>
      <xdr:colOff>28575</xdr:colOff>
      <xdr:row>98</xdr:row>
      <xdr:rowOff>127067</xdr:rowOff>
    </xdr:to>
    <xdr:cxnSp macro="">
      <xdr:nvCxnSpPr>
        <xdr:cNvPr id="457" name="直線コネクタ 456"/>
        <xdr:cNvCxnSpPr/>
      </xdr:nvCxnSpPr>
      <xdr:spPr>
        <a:xfrm>
          <a:off x="8750300" y="16926416"/>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124316</xdr:rowOff>
    </xdr:from>
    <xdr:to>
      <xdr:col>12</xdr:col>
      <xdr:colOff>511175</xdr:colOff>
      <xdr:row>98</xdr:row>
      <xdr:rowOff>125223</xdr:rowOff>
    </xdr:to>
    <xdr:cxnSp macro="">
      <xdr:nvCxnSpPr>
        <xdr:cNvPr id="460" name="直線コネクタ 459"/>
        <xdr:cNvCxnSpPr/>
      </xdr:nvCxnSpPr>
      <xdr:spPr>
        <a:xfrm flipV="1">
          <a:off x="7861300" y="16926416"/>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125223</xdr:rowOff>
    </xdr:from>
    <xdr:to>
      <xdr:col>11</xdr:col>
      <xdr:colOff>307975</xdr:colOff>
      <xdr:row>98</xdr:row>
      <xdr:rowOff>128974</xdr:rowOff>
    </xdr:to>
    <xdr:cxnSp macro="">
      <xdr:nvCxnSpPr>
        <xdr:cNvPr id="463" name="直線コネクタ 462"/>
        <xdr:cNvCxnSpPr/>
      </xdr:nvCxnSpPr>
      <xdr:spPr>
        <a:xfrm flipV="1">
          <a:off x="6972300" y="16927323"/>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81006</xdr:rowOff>
    </xdr:from>
    <xdr:to>
      <xdr:col>15</xdr:col>
      <xdr:colOff>231775</xdr:colOff>
      <xdr:row>99</xdr:row>
      <xdr:rowOff>11156</xdr:rowOff>
    </xdr:to>
    <xdr:sp macro="" textlink="">
      <xdr:nvSpPr>
        <xdr:cNvPr id="473" name="円/楕円 472"/>
        <xdr:cNvSpPr/>
      </xdr:nvSpPr>
      <xdr:spPr>
        <a:xfrm>
          <a:off x="10426700" y="16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76267</xdr:rowOff>
    </xdr:from>
    <xdr:to>
      <xdr:col>14</xdr:col>
      <xdr:colOff>79375</xdr:colOff>
      <xdr:row>99</xdr:row>
      <xdr:rowOff>6417</xdr:rowOff>
    </xdr:to>
    <xdr:sp macro="" textlink="">
      <xdr:nvSpPr>
        <xdr:cNvPr id="475" name="円/楕円 474"/>
        <xdr:cNvSpPr/>
      </xdr:nvSpPr>
      <xdr:spPr>
        <a:xfrm>
          <a:off x="9588500" y="168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168994</xdr:rowOff>
    </xdr:from>
    <xdr:ext cx="534377" cy="259045"/>
    <xdr:sp macro="" textlink="">
      <xdr:nvSpPr>
        <xdr:cNvPr id="476" name="テキスト ボックス 475"/>
        <xdr:cNvSpPr txBox="1"/>
      </xdr:nvSpPr>
      <xdr:spPr>
        <a:xfrm>
          <a:off x="9372111" y="1697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73516</xdr:rowOff>
    </xdr:from>
    <xdr:to>
      <xdr:col>12</xdr:col>
      <xdr:colOff>561975</xdr:colOff>
      <xdr:row>99</xdr:row>
      <xdr:rowOff>3666</xdr:rowOff>
    </xdr:to>
    <xdr:sp macro="" textlink="">
      <xdr:nvSpPr>
        <xdr:cNvPr id="477" name="円/楕円 476"/>
        <xdr:cNvSpPr/>
      </xdr:nvSpPr>
      <xdr:spPr>
        <a:xfrm>
          <a:off x="8699500" y="168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166243</xdr:rowOff>
    </xdr:from>
    <xdr:ext cx="534377" cy="259045"/>
    <xdr:sp macro="" textlink="">
      <xdr:nvSpPr>
        <xdr:cNvPr id="478" name="テキスト ボックス 477"/>
        <xdr:cNvSpPr txBox="1"/>
      </xdr:nvSpPr>
      <xdr:spPr>
        <a:xfrm>
          <a:off x="8483111" y="169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74423</xdr:rowOff>
    </xdr:from>
    <xdr:to>
      <xdr:col>11</xdr:col>
      <xdr:colOff>358775</xdr:colOff>
      <xdr:row>99</xdr:row>
      <xdr:rowOff>4573</xdr:rowOff>
    </xdr:to>
    <xdr:sp macro="" textlink="">
      <xdr:nvSpPr>
        <xdr:cNvPr id="479" name="円/楕円 478"/>
        <xdr:cNvSpPr/>
      </xdr:nvSpPr>
      <xdr:spPr>
        <a:xfrm>
          <a:off x="7810500" y="168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167150</xdr:rowOff>
    </xdr:from>
    <xdr:ext cx="534377" cy="259045"/>
    <xdr:sp macro="" textlink="">
      <xdr:nvSpPr>
        <xdr:cNvPr id="480" name="テキスト ボックス 479"/>
        <xdr:cNvSpPr txBox="1"/>
      </xdr:nvSpPr>
      <xdr:spPr>
        <a:xfrm>
          <a:off x="7594111" y="169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78174</xdr:rowOff>
    </xdr:from>
    <xdr:to>
      <xdr:col>10</xdr:col>
      <xdr:colOff>155575</xdr:colOff>
      <xdr:row>99</xdr:row>
      <xdr:rowOff>8324</xdr:rowOff>
    </xdr:to>
    <xdr:sp macro="" textlink="">
      <xdr:nvSpPr>
        <xdr:cNvPr id="481" name="円/楕円 480"/>
        <xdr:cNvSpPr/>
      </xdr:nvSpPr>
      <xdr:spPr>
        <a:xfrm>
          <a:off x="6921500" y="168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170901</xdr:rowOff>
    </xdr:from>
    <xdr:ext cx="534377" cy="259045"/>
    <xdr:sp macro="" textlink="">
      <xdr:nvSpPr>
        <xdr:cNvPr id="482" name="テキスト ボックス 481"/>
        <xdr:cNvSpPr txBox="1"/>
      </xdr:nvSpPr>
      <xdr:spPr>
        <a:xfrm>
          <a:off x="6705111" y="1697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113836</xdr:rowOff>
    </xdr:from>
    <xdr:to>
      <xdr:col>23</xdr:col>
      <xdr:colOff>517525</xdr:colOff>
      <xdr:row>37</xdr:row>
      <xdr:rowOff>37712</xdr:rowOff>
    </xdr:to>
    <xdr:cxnSp macro="">
      <xdr:nvCxnSpPr>
        <xdr:cNvPr id="513" name="直線コネクタ 512"/>
        <xdr:cNvCxnSpPr/>
      </xdr:nvCxnSpPr>
      <xdr:spPr>
        <a:xfrm flipV="1">
          <a:off x="15481300" y="6114586"/>
          <a:ext cx="838200" cy="2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15244</xdr:rowOff>
    </xdr:from>
    <xdr:to>
      <xdr:col>22</xdr:col>
      <xdr:colOff>365125</xdr:colOff>
      <xdr:row>37</xdr:row>
      <xdr:rowOff>37712</xdr:rowOff>
    </xdr:to>
    <xdr:cxnSp macro="">
      <xdr:nvCxnSpPr>
        <xdr:cNvPr id="516" name="直線コネクタ 515"/>
        <xdr:cNvCxnSpPr/>
      </xdr:nvCxnSpPr>
      <xdr:spPr>
        <a:xfrm>
          <a:off x="14592300" y="6358894"/>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15244</xdr:rowOff>
    </xdr:from>
    <xdr:to>
      <xdr:col>21</xdr:col>
      <xdr:colOff>161925</xdr:colOff>
      <xdr:row>37</xdr:row>
      <xdr:rowOff>69455</xdr:rowOff>
    </xdr:to>
    <xdr:cxnSp macro="">
      <xdr:nvCxnSpPr>
        <xdr:cNvPr id="519" name="直線コネクタ 518"/>
        <xdr:cNvCxnSpPr/>
      </xdr:nvCxnSpPr>
      <xdr:spPr>
        <a:xfrm flipV="1">
          <a:off x="13703300" y="6358894"/>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858</xdr:rowOff>
    </xdr:from>
    <xdr:to>
      <xdr:col>19</xdr:col>
      <xdr:colOff>644525</xdr:colOff>
      <xdr:row>37</xdr:row>
      <xdr:rowOff>69455</xdr:rowOff>
    </xdr:to>
    <xdr:cxnSp macro="">
      <xdr:nvCxnSpPr>
        <xdr:cNvPr id="522" name="直線コネクタ 521"/>
        <xdr:cNvCxnSpPr/>
      </xdr:nvCxnSpPr>
      <xdr:spPr>
        <a:xfrm>
          <a:off x="12814300" y="6344508"/>
          <a:ext cx="889000" cy="6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63036</xdr:rowOff>
    </xdr:from>
    <xdr:to>
      <xdr:col>23</xdr:col>
      <xdr:colOff>568325</xdr:colOff>
      <xdr:row>35</xdr:row>
      <xdr:rowOff>164636</xdr:rowOff>
    </xdr:to>
    <xdr:sp macro="" textlink="">
      <xdr:nvSpPr>
        <xdr:cNvPr id="532" name="円/楕円 531"/>
        <xdr:cNvSpPr/>
      </xdr:nvSpPr>
      <xdr:spPr>
        <a:xfrm>
          <a:off x="16268700" y="60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85913</xdr:rowOff>
    </xdr:from>
    <xdr:ext cx="534377" cy="259045"/>
    <xdr:sp macro="" textlink="">
      <xdr:nvSpPr>
        <xdr:cNvPr id="533" name="消防費該当値テキスト"/>
        <xdr:cNvSpPr txBox="1"/>
      </xdr:nvSpPr>
      <xdr:spPr>
        <a:xfrm>
          <a:off x="16370300" y="5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158362</xdr:rowOff>
    </xdr:from>
    <xdr:to>
      <xdr:col>22</xdr:col>
      <xdr:colOff>415925</xdr:colOff>
      <xdr:row>37</xdr:row>
      <xdr:rowOff>88512</xdr:rowOff>
    </xdr:to>
    <xdr:sp macro="" textlink="">
      <xdr:nvSpPr>
        <xdr:cNvPr id="534" name="円/楕円 533"/>
        <xdr:cNvSpPr/>
      </xdr:nvSpPr>
      <xdr:spPr>
        <a:xfrm>
          <a:off x="15430500" y="63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79639</xdr:rowOff>
    </xdr:from>
    <xdr:ext cx="534377" cy="259045"/>
    <xdr:sp macro="" textlink="">
      <xdr:nvSpPr>
        <xdr:cNvPr id="535" name="テキスト ボックス 534"/>
        <xdr:cNvSpPr txBox="1"/>
      </xdr:nvSpPr>
      <xdr:spPr>
        <a:xfrm>
          <a:off x="15214111" y="64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135894</xdr:rowOff>
    </xdr:from>
    <xdr:to>
      <xdr:col>21</xdr:col>
      <xdr:colOff>212725</xdr:colOff>
      <xdr:row>37</xdr:row>
      <xdr:rowOff>66044</xdr:rowOff>
    </xdr:to>
    <xdr:sp macro="" textlink="">
      <xdr:nvSpPr>
        <xdr:cNvPr id="536" name="円/楕円 535"/>
        <xdr:cNvSpPr/>
      </xdr:nvSpPr>
      <xdr:spPr>
        <a:xfrm>
          <a:off x="14541500" y="63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57171</xdr:rowOff>
    </xdr:from>
    <xdr:ext cx="534377" cy="259045"/>
    <xdr:sp macro="" textlink="">
      <xdr:nvSpPr>
        <xdr:cNvPr id="537" name="テキスト ボックス 536"/>
        <xdr:cNvSpPr txBox="1"/>
      </xdr:nvSpPr>
      <xdr:spPr>
        <a:xfrm>
          <a:off x="14325111" y="640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18655</xdr:rowOff>
    </xdr:from>
    <xdr:to>
      <xdr:col>20</xdr:col>
      <xdr:colOff>9525</xdr:colOff>
      <xdr:row>37</xdr:row>
      <xdr:rowOff>120255</xdr:rowOff>
    </xdr:to>
    <xdr:sp macro="" textlink="">
      <xdr:nvSpPr>
        <xdr:cNvPr id="538" name="円/楕円 537"/>
        <xdr:cNvSpPr/>
      </xdr:nvSpPr>
      <xdr:spPr>
        <a:xfrm>
          <a:off x="136525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111382</xdr:rowOff>
    </xdr:from>
    <xdr:ext cx="534377" cy="259045"/>
    <xdr:sp macro="" textlink="">
      <xdr:nvSpPr>
        <xdr:cNvPr id="539" name="テキスト ボックス 538"/>
        <xdr:cNvSpPr txBox="1"/>
      </xdr:nvSpPr>
      <xdr:spPr>
        <a:xfrm>
          <a:off x="13436111" y="64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121508</xdr:rowOff>
    </xdr:from>
    <xdr:to>
      <xdr:col>18</xdr:col>
      <xdr:colOff>492125</xdr:colOff>
      <xdr:row>37</xdr:row>
      <xdr:rowOff>51658</xdr:rowOff>
    </xdr:to>
    <xdr:sp macro="" textlink="">
      <xdr:nvSpPr>
        <xdr:cNvPr id="540" name="円/楕円 539"/>
        <xdr:cNvSpPr/>
      </xdr:nvSpPr>
      <xdr:spPr>
        <a:xfrm>
          <a:off x="12763500" y="62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42785</xdr:rowOff>
    </xdr:from>
    <xdr:ext cx="534377" cy="259045"/>
    <xdr:sp macro="" textlink="">
      <xdr:nvSpPr>
        <xdr:cNvPr id="541" name="テキスト ボックス 540"/>
        <xdr:cNvSpPr txBox="1"/>
      </xdr:nvSpPr>
      <xdr:spPr>
        <a:xfrm>
          <a:off x="12547111" y="63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4134</xdr:rowOff>
    </xdr:from>
    <xdr:to>
      <xdr:col>23</xdr:col>
      <xdr:colOff>517525</xdr:colOff>
      <xdr:row>56</xdr:row>
      <xdr:rowOff>67293</xdr:rowOff>
    </xdr:to>
    <xdr:cxnSp macro="">
      <xdr:nvCxnSpPr>
        <xdr:cNvPr id="572" name="直線コネクタ 571"/>
        <xdr:cNvCxnSpPr/>
      </xdr:nvCxnSpPr>
      <xdr:spPr>
        <a:xfrm flipV="1">
          <a:off x="15481300" y="8748084"/>
          <a:ext cx="838200" cy="9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67293</xdr:rowOff>
    </xdr:from>
    <xdr:to>
      <xdr:col>22</xdr:col>
      <xdr:colOff>365125</xdr:colOff>
      <xdr:row>56</xdr:row>
      <xdr:rowOff>169438</xdr:rowOff>
    </xdr:to>
    <xdr:cxnSp macro="">
      <xdr:nvCxnSpPr>
        <xdr:cNvPr id="575" name="直線コネクタ 574"/>
        <xdr:cNvCxnSpPr/>
      </xdr:nvCxnSpPr>
      <xdr:spPr>
        <a:xfrm flipV="1">
          <a:off x="14592300" y="9668493"/>
          <a:ext cx="889000" cy="1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118421</xdr:rowOff>
    </xdr:from>
    <xdr:to>
      <xdr:col>21</xdr:col>
      <xdr:colOff>161925</xdr:colOff>
      <xdr:row>56</xdr:row>
      <xdr:rowOff>169438</xdr:rowOff>
    </xdr:to>
    <xdr:cxnSp macro="">
      <xdr:nvCxnSpPr>
        <xdr:cNvPr id="578" name="直線コネクタ 577"/>
        <xdr:cNvCxnSpPr/>
      </xdr:nvCxnSpPr>
      <xdr:spPr>
        <a:xfrm>
          <a:off x="13703300" y="9719621"/>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118421</xdr:rowOff>
    </xdr:from>
    <xdr:to>
      <xdr:col>19</xdr:col>
      <xdr:colOff>644525</xdr:colOff>
      <xdr:row>57</xdr:row>
      <xdr:rowOff>117990</xdr:rowOff>
    </xdr:to>
    <xdr:cxnSp macro="">
      <xdr:nvCxnSpPr>
        <xdr:cNvPr id="581" name="直線コネクタ 580"/>
        <xdr:cNvCxnSpPr/>
      </xdr:nvCxnSpPr>
      <xdr:spPr>
        <a:xfrm flipV="1">
          <a:off x="12814300" y="9719621"/>
          <a:ext cx="889000" cy="1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124784</xdr:rowOff>
    </xdr:from>
    <xdr:to>
      <xdr:col>23</xdr:col>
      <xdr:colOff>568325</xdr:colOff>
      <xdr:row>51</xdr:row>
      <xdr:rowOff>54934</xdr:rowOff>
    </xdr:to>
    <xdr:sp macro="" textlink="">
      <xdr:nvSpPr>
        <xdr:cNvPr id="591" name="円/楕円 590"/>
        <xdr:cNvSpPr/>
      </xdr:nvSpPr>
      <xdr:spPr>
        <a:xfrm>
          <a:off x="16268700" y="86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77811</xdr:rowOff>
    </xdr:from>
    <xdr:ext cx="599010" cy="259045"/>
    <xdr:sp macro="" textlink="">
      <xdr:nvSpPr>
        <xdr:cNvPr id="592" name="教育費該当値テキスト"/>
        <xdr:cNvSpPr txBox="1"/>
      </xdr:nvSpPr>
      <xdr:spPr>
        <a:xfrm>
          <a:off x="16370300" y="86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16493</xdr:rowOff>
    </xdr:from>
    <xdr:to>
      <xdr:col>22</xdr:col>
      <xdr:colOff>415925</xdr:colOff>
      <xdr:row>56</xdr:row>
      <xdr:rowOff>118093</xdr:rowOff>
    </xdr:to>
    <xdr:sp macro="" textlink="">
      <xdr:nvSpPr>
        <xdr:cNvPr id="593" name="円/楕円 592"/>
        <xdr:cNvSpPr/>
      </xdr:nvSpPr>
      <xdr:spPr>
        <a:xfrm>
          <a:off x="15430500" y="96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134620</xdr:rowOff>
    </xdr:from>
    <xdr:ext cx="534377" cy="259045"/>
    <xdr:sp macro="" textlink="">
      <xdr:nvSpPr>
        <xdr:cNvPr id="594" name="テキスト ボックス 593"/>
        <xdr:cNvSpPr txBox="1"/>
      </xdr:nvSpPr>
      <xdr:spPr>
        <a:xfrm>
          <a:off x="15214111" y="93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118638</xdr:rowOff>
    </xdr:from>
    <xdr:to>
      <xdr:col>21</xdr:col>
      <xdr:colOff>212725</xdr:colOff>
      <xdr:row>57</xdr:row>
      <xdr:rowOff>48788</xdr:rowOff>
    </xdr:to>
    <xdr:sp macro="" textlink="">
      <xdr:nvSpPr>
        <xdr:cNvPr id="595" name="円/楕円 594"/>
        <xdr:cNvSpPr/>
      </xdr:nvSpPr>
      <xdr:spPr>
        <a:xfrm>
          <a:off x="14541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39915</xdr:rowOff>
    </xdr:from>
    <xdr:ext cx="534377" cy="259045"/>
    <xdr:sp macro="" textlink="">
      <xdr:nvSpPr>
        <xdr:cNvPr id="596" name="テキスト ボックス 595"/>
        <xdr:cNvSpPr txBox="1"/>
      </xdr:nvSpPr>
      <xdr:spPr>
        <a:xfrm>
          <a:off x="14325111" y="98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67621</xdr:rowOff>
    </xdr:from>
    <xdr:to>
      <xdr:col>20</xdr:col>
      <xdr:colOff>9525</xdr:colOff>
      <xdr:row>56</xdr:row>
      <xdr:rowOff>169221</xdr:rowOff>
    </xdr:to>
    <xdr:sp macro="" textlink="">
      <xdr:nvSpPr>
        <xdr:cNvPr id="597" name="円/楕円 596"/>
        <xdr:cNvSpPr/>
      </xdr:nvSpPr>
      <xdr:spPr>
        <a:xfrm>
          <a:off x="13652500" y="96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14298</xdr:rowOff>
    </xdr:from>
    <xdr:ext cx="534377" cy="259045"/>
    <xdr:sp macro="" textlink="">
      <xdr:nvSpPr>
        <xdr:cNvPr id="598" name="テキスト ボックス 597"/>
        <xdr:cNvSpPr txBox="1"/>
      </xdr:nvSpPr>
      <xdr:spPr>
        <a:xfrm>
          <a:off x="13436111" y="94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67190</xdr:rowOff>
    </xdr:from>
    <xdr:to>
      <xdr:col>18</xdr:col>
      <xdr:colOff>492125</xdr:colOff>
      <xdr:row>57</xdr:row>
      <xdr:rowOff>168790</xdr:rowOff>
    </xdr:to>
    <xdr:sp macro="" textlink="">
      <xdr:nvSpPr>
        <xdr:cNvPr id="599" name="円/楕円 598"/>
        <xdr:cNvSpPr/>
      </xdr:nvSpPr>
      <xdr:spPr>
        <a:xfrm>
          <a:off x="12763500" y="98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159917</xdr:rowOff>
    </xdr:from>
    <xdr:ext cx="534377" cy="259045"/>
    <xdr:sp macro="" textlink="">
      <xdr:nvSpPr>
        <xdr:cNvPr id="600" name="テキスト ボックス 599"/>
        <xdr:cNvSpPr txBox="1"/>
      </xdr:nvSpPr>
      <xdr:spPr>
        <a:xfrm>
          <a:off x="12547111" y="99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9392</xdr:rowOff>
    </xdr:from>
    <xdr:to>
      <xdr:col>23</xdr:col>
      <xdr:colOff>517525</xdr:colOff>
      <xdr:row>78</xdr:row>
      <xdr:rowOff>22051</xdr:rowOff>
    </xdr:to>
    <xdr:cxnSp macro="">
      <xdr:nvCxnSpPr>
        <xdr:cNvPr id="625" name="直線コネクタ 624"/>
        <xdr:cNvCxnSpPr/>
      </xdr:nvCxnSpPr>
      <xdr:spPr>
        <a:xfrm>
          <a:off x="15481300" y="13382492"/>
          <a:ext cx="8382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166492</xdr:rowOff>
    </xdr:from>
    <xdr:to>
      <xdr:col>22</xdr:col>
      <xdr:colOff>365125</xdr:colOff>
      <xdr:row>78</xdr:row>
      <xdr:rowOff>9392</xdr:rowOff>
    </xdr:to>
    <xdr:cxnSp macro="">
      <xdr:nvCxnSpPr>
        <xdr:cNvPr id="628" name="直線コネクタ 627"/>
        <xdr:cNvCxnSpPr/>
      </xdr:nvCxnSpPr>
      <xdr:spPr>
        <a:xfrm>
          <a:off x="14592300" y="13368142"/>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103392</xdr:rowOff>
    </xdr:from>
    <xdr:to>
      <xdr:col>21</xdr:col>
      <xdr:colOff>161925</xdr:colOff>
      <xdr:row>77</xdr:row>
      <xdr:rowOff>166492</xdr:rowOff>
    </xdr:to>
    <xdr:cxnSp macro="">
      <xdr:nvCxnSpPr>
        <xdr:cNvPr id="631" name="直線コネクタ 630"/>
        <xdr:cNvCxnSpPr/>
      </xdr:nvCxnSpPr>
      <xdr:spPr>
        <a:xfrm>
          <a:off x="13703300" y="13305042"/>
          <a:ext cx="8890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49684</xdr:rowOff>
    </xdr:from>
    <xdr:to>
      <xdr:col>19</xdr:col>
      <xdr:colOff>644525</xdr:colOff>
      <xdr:row>77</xdr:row>
      <xdr:rowOff>103392</xdr:rowOff>
    </xdr:to>
    <xdr:cxnSp macro="">
      <xdr:nvCxnSpPr>
        <xdr:cNvPr id="634" name="直線コネクタ 633"/>
        <xdr:cNvCxnSpPr/>
      </xdr:nvCxnSpPr>
      <xdr:spPr>
        <a:xfrm>
          <a:off x="12814300" y="13079884"/>
          <a:ext cx="889000" cy="2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142701</xdr:rowOff>
    </xdr:from>
    <xdr:to>
      <xdr:col>23</xdr:col>
      <xdr:colOff>568325</xdr:colOff>
      <xdr:row>78</xdr:row>
      <xdr:rowOff>72851</xdr:rowOff>
    </xdr:to>
    <xdr:sp macro="" textlink="">
      <xdr:nvSpPr>
        <xdr:cNvPr id="644" name="円/楕円 643"/>
        <xdr:cNvSpPr/>
      </xdr:nvSpPr>
      <xdr:spPr>
        <a:xfrm>
          <a:off x="16268700" y="13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130042</xdr:rowOff>
    </xdr:from>
    <xdr:to>
      <xdr:col>22</xdr:col>
      <xdr:colOff>415925</xdr:colOff>
      <xdr:row>78</xdr:row>
      <xdr:rowOff>60192</xdr:rowOff>
    </xdr:to>
    <xdr:sp macro="" textlink="">
      <xdr:nvSpPr>
        <xdr:cNvPr id="646" name="円/楕円 645"/>
        <xdr:cNvSpPr/>
      </xdr:nvSpPr>
      <xdr:spPr>
        <a:xfrm>
          <a:off x="15430500" y="13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51319</xdr:rowOff>
    </xdr:from>
    <xdr:ext cx="469744" cy="259045"/>
    <xdr:sp macro="" textlink="">
      <xdr:nvSpPr>
        <xdr:cNvPr id="647" name="テキスト ボックス 646"/>
        <xdr:cNvSpPr txBox="1"/>
      </xdr:nvSpPr>
      <xdr:spPr>
        <a:xfrm>
          <a:off x="15246427" y="134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115692</xdr:rowOff>
    </xdr:from>
    <xdr:to>
      <xdr:col>21</xdr:col>
      <xdr:colOff>212725</xdr:colOff>
      <xdr:row>78</xdr:row>
      <xdr:rowOff>45842</xdr:rowOff>
    </xdr:to>
    <xdr:sp macro="" textlink="">
      <xdr:nvSpPr>
        <xdr:cNvPr id="648" name="円/楕円 647"/>
        <xdr:cNvSpPr/>
      </xdr:nvSpPr>
      <xdr:spPr>
        <a:xfrm>
          <a:off x="14541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36969</xdr:rowOff>
    </xdr:from>
    <xdr:ext cx="469744" cy="259045"/>
    <xdr:sp macro="" textlink="">
      <xdr:nvSpPr>
        <xdr:cNvPr id="649" name="テキスト ボックス 648"/>
        <xdr:cNvSpPr txBox="1"/>
      </xdr:nvSpPr>
      <xdr:spPr>
        <a:xfrm>
          <a:off x="14357427" y="1341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52592</xdr:rowOff>
    </xdr:from>
    <xdr:to>
      <xdr:col>20</xdr:col>
      <xdr:colOff>9525</xdr:colOff>
      <xdr:row>77</xdr:row>
      <xdr:rowOff>154192</xdr:rowOff>
    </xdr:to>
    <xdr:sp macro="" textlink="">
      <xdr:nvSpPr>
        <xdr:cNvPr id="650" name="円/楕円 649"/>
        <xdr:cNvSpPr/>
      </xdr:nvSpPr>
      <xdr:spPr>
        <a:xfrm>
          <a:off x="13652500" y="13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145319</xdr:rowOff>
    </xdr:from>
    <xdr:ext cx="534377" cy="259045"/>
    <xdr:sp macro="" textlink="">
      <xdr:nvSpPr>
        <xdr:cNvPr id="651" name="テキスト ボックス 650"/>
        <xdr:cNvSpPr txBox="1"/>
      </xdr:nvSpPr>
      <xdr:spPr>
        <a:xfrm>
          <a:off x="13436111" y="13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170334</xdr:rowOff>
    </xdr:from>
    <xdr:to>
      <xdr:col>18</xdr:col>
      <xdr:colOff>492125</xdr:colOff>
      <xdr:row>76</xdr:row>
      <xdr:rowOff>100484</xdr:rowOff>
    </xdr:to>
    <xdr:sp macro="" textlink="">
      <xdr:nvSpPr>
        <xdr:cNvPr id="652" name="円/楕円 651"/>
        <xdr:cNvSpPr/>
      </xdr:nvSpPr>
      <xdr:spPr>
        <a:xfrm>
          <a:off x="12763500" y="130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117010</xdr:rowOff>
    </xdr:from>
    <xdr:ext cx="534377" cy="259045"/>
    <xdr:sp macro="" textlink="">
      <xdr:nvSpPr>
        <xdr:cNvPr id="653" name="テキスト ボックス 652"/>
        <xdr:cNvSpPr txBox="1"/>
      </xdr:nvSpPr>
      <xdr:spPr>
        <a:xfrm>
          <a:off x="12547111" y="128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17548</xdr:rowOff>
    </xdr:from>
    <xdr:to>
      <xdr:col>23</xdr:col>
      <xdr:colOff>517525</xdr:colOff>
      <xdr:row>96</xdr:row>
      <xdr:rowOff>32246</xdr:rowOff>
    </xdr:to>
    <xdr:cxnSp macro="">
      <xdr:nvCxnSpPr>
        <xdr:cNvPr id="678" name="直線コネクタ 677"/>
        <xdr:cNvCxnSpPr/>
      </xdr:nvCxnSpPr>
      <xdr:spPr>
        <a:xfrm>
          <a:off x="15481300" y="16476748"/>
          <a:ext cx="8382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167611</xdr:rowOff>
    </xdr:from>
    <xdr:to>
      <xdr:col>22</xdr:col>
      <xdr:colOff>365125</xdr:colOff>
      <xdr:row>96</xdr:row>
      <xdr:rowOff>17548</xdr:rowOff>
    </xdr:to>
    <xdr:cxnSp macro="">
      <xdr:nvCxnSpPr>
        <xdr:cNvPr id="681" name="直線コネクタ 680"/>
        <xdr:cNvCxnSpPr/>
      </xdr:nvCxnSpPr>
      <xdr:spPr>
        <a:xfrm>
          <a:off x="14592300" y="16455361"/>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158251</xdr:rowOff>
    </xdr:from>
    <xdr:to>
      <xdr:col>21</xdr:col>
      <xdr:colOff>161925</xdr:colOff>
      <xdr:row>95</xdr:row>
      <xdr:rowOff>167611</xdr:rowOff>
    </xdr:to>
    <xdr:cxnSp macro="">
      <xdr:nvCxnSpPr>
        <xdr:cNvPr id="684" name="直線コネクタ 683"/>
        <xdr:cNvCxnSpPr/>
      </xdr:nvCxnSpPr>
      <xdr:spPr>
        <a:xfrm>
          <a:off x="13703300" y="1644600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140408</xdr:rowOff>
    </xdr:from>
    <xdr:to>
      <xdr:col>19</xdr:col>
      <xdr:colOff>644525</xdr:colOff>
      <xdr:row>95</xdr:row>
      <xdr:rowOff>158251</xdr:rowOff>
    </xdr:to>
    <xdr:cxnSp macro="">
      <xdr:nvCxnSpPr>
        <xdr:cNvPr id="687" name="直線コネクタ 686"/>
        <xdr:cNvCxnSpPr/>
      </xdr:nvCxnSpPr>
      <xdr:spPr>
        <a:xfrm>
          <a:off x="12814300" y="1642815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152896</xdr:rowOff>
    </xdr:from>
    <xdr:to>
      <xdr:col>23</xdr:col>
      <xdr:colOff>568325</xdr:colOff>
      <xdr:row>96</xdr:row>
      <xdr:rowOff>83046</xdr:rowOff>
    </xdr:to>
    <xdr:sp macro="" textlink="">
      <xdr:nvSpPr>
        <xdr:cNvPr id="697" name="円/楕円 696"/>
        <xdr:cNvSpPr/>
      </xdr:nvSpPr>
      <xdr:spPr>
        <a:xfrm>
          <a:off x="16268700" y="164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131323</xdr:rowOff>
    </xdr:from>
    <xdr:ext cx="534377" cy="259045"/>
    <xdr:sp macro="" textlink="">
      <xdr:nvSpPr>
        <xdr:cNvPr id="698" name="公債費該当値テキスト"/>
        <xdr:cNvSpPr txBox="1"/>
      </xdr:nvSpPr>
      <xdr:spPr>
        <a:xfrm>
          <a:off x="16370300" y="164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138198</xdr:rowOff>
    </xdr:from>
    <xdr:to>
      <xdr:col>22</xdr:col>
      <xdr:colOff>415925</xdr:colOff>
      <xdr:row>96</xdr:row>
      <xdr:rowOff>68348</xdr:rowOff>
    </xdr:to>
    <xdr:sp macro="" textlink="">
      <xdr:nvSpPr>
        <xdr:cNvPr id="699" name="円/楕円 698"/>
        <xdr:cNvSpPr/>
      </xdr:nvSpPr>
      <xdr:spPr>
        <a:xfrm>
          <a:off x="15430500" y="16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59475</xdr:rowOff>
    </xdr:from>
    <xdr:ext cx="534377" cy="259045"/>
    <xdr:sp macro="" textlink="">
      <xdr:nvSpPr>
        <xdr:cNvPr id="700" name="テキスト ボックス 699"/>
        <xdr:cNvSpPr txBox="1"/>
      </xdr:nvSpPr>
      <xdr:spPr>
        <a:xfrm>
          <a:off x="15214111" y="16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116811</xdr:rowOff>
    </xdr:from>
    <xdr:to>
      <xdr:col>21</xdr:col>
      <xdr:colOff>212725</xdr:colOff>
      <xdr:row>96</xdr:row>
      <xdr:rowOff>46961</xdr:rowOff>
    </xdr:to>
    <xdr:sp macro="" textlink="">
      <xdr:nvSpPr>
        <xdr:cNvPr id="701" name="円/楕円 700"/>
        <xdr:cNvSpPr/>
      </xdr:nvSpPr>
      <xdr:spPr>
        <a:xfrm>
          <a:off x="14541500" y="164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38088</xdr:rowOff>
    </xdr:from>
    <xdr:ext cx="534377" cy="259045"/>
    <xdr:sp macro="" textlink="">
      <xdr:nvSpPr>
        <xdr:cNvPr id="702" name="テキスト ボックス 701"/>
        <xdr:cNvSpPr txBox="1"/>
      </xdr:nvSpPr>
      <xdr:spPr>
        <a:xfrm>
          <a:off x="14325111" y="1649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107451</xdr:rowOff>
    </xdr:from>
    <xdr:to>
      <xdr:col>20</xdr:col>
      <xdr:colOff>9525</xdr:colOff>
      <xdr:row>96</xdr:row>
      <xdr:rowOff>37601</xdr:rowOff>
    </xdr:to>
    <xdr:sp macro="" textlink="">
      <xdr:nvSpPr>
        <xdr:cNvPr id="703" name="円/楕円 702"/>
        <xdr:cNvSpPr/>
      </xdr:nvSpPr>
      <xdr:spPr>
        <a:xfrm>
          <a:off x="13652500" y="163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28728</xdr:rowOff>
    </xdr:from>
    <xdr:ext cx="534377" cy="259045"/>
    <xdr:sp macro="" textlink="">
      <xdr:nvSpPr>
        <xdr:cNvPr id="704" name="テキスト ボックス 703"/>
        <xdr:cNvSpPr txBox="1"/>
      </xdr:nvSpPr>
      <xdr:spPr>
        <a:xfrm>
          <a:off x="13436111" y="164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89608</xdr:rowOff>
    </xdr:from>
    <xdr:to>
      <xdr:col>18</xdr:col>
      <xdr:colOff>492125</xdr:colOff>
      <xdr:row>96</xdr:row>
      <xdr:rowOff>19758</xdr:rowOff>
    </xdr:to>
    <xdr:sp macro="" textlink="">
      <xdr:nvSpPr>
        <xdr:cNvPr id="705" name="円/楕円 704"/>
        <xdr:cNvSpPr/>
      </xdr:nvSpPr>
      <xdr:spPr>
        <a:xfrm>
          <a:off x="12763500" y="163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10885</xdr:rowOff>
    </xdr:from>
    <xdr:ext cx="534377" cy="259045"/>
    <xdr:sp macro="" textlink="">
      <xdr:nvSpPr>
        <xdr:cNvPr id="706" name="テキスト ボックス 705"/>
        <xdr:cNvSpPr txBox="1"/>
      </xdr:nvSpPr>
      <xdr:spPr>
        <a:xfrm>
          <a:off x="12547111" y="1647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主な構成項目の一つである</a:t>
          </a:r>
          <a:r>
            <a:rPr kumimoji="1" lang="ja-JP" altLang="en-US" sz="1300">
              <a:solidFill>
                <a:schemeClr val="dk1"/>
              </a:solidFill>
              <a:effectLst/>
              <a:latin typeface="+mn-lt"/>
              <a:ea typeface="+mn-ea"/>
              <a:cs typeface="+mn-cs"/>
            </a:rPr>
            <a:t>総務費では、住民一人当たり</a:t>
          </a:r>
          <a:r>
            <a:rPr kumimoji="1" lang="en-US" altLang="ja-JP" sz="1300">
              <a:solidFill>
                <a:schemeClr val="dk1"/>
              </a:solidFill>
              <a:effectLst/>
              <a:latin typeface="+mn-lt"/>
              <a:ea typeface="+mn-ea"/>
              <a:cs typeface="+mn-cs"/>
            </a:rPr>
            <a:t>104,761</a:t>
          </a:r>
          <a:r>
            <a:rPr kumimoji="1" lang="ja-JP" altLang="en-US"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127,918</a:t>
          </a:r>
          <a:r>
            <a:rPr kumimoji="1" lang="ja-JP" altLang="en-US" sz="1300">
              <a:solidFill>
                <a:schemeClr val="dk1"/>
              </a:solidFill>
              <a:effectLst/>
              <a:latin typeface="+mn-lt"/>
              <a:ea typeface="+mn-ea"/>
              <a:cs typeface="+mn-cs"/>
            </a:rPr>
            <a:t>円となっており、類似団体と比較すると低い水準にある。しかし、前年度の比較では増加しており、主な要因は、長寿命化のための庁舎改修事業や社会保障・税番号制度等、将来の負担に備えた財政調整積立金をはじめとする各種基金への積み増しにより、前年度決算額と比較した増減率は</a:t>
          </a:r>
          <a:r>
            <a:rPr kumimoji="1" lang="en-US" altLang="ja-JP" sz="1300">
              <a:solidFill>
                <a:schemeClr val="dk1"/>
              </a:solidFill>
              <a:effectLst/>
              <a:latin typeface="+mn-lt"/>
              <a:ea typeface="+mn-ea"/>
              <a:cs typeface="+mn-cs"/>
            </a:rPr>
            <a:t>47.0</a:t>
          </a:r>
          <a:r>
            <a:rPr kumimoji="1" lang="ja-JP" altLang="en-US" sz="1300">
              <a:solidFill>
                <a:schemeClr val="dk1"/>
              </a:solidFill>
              <a:effectLst/>
              <a:latin typeface="+mn-lt"/>
              <a:ea typeface="+mn-ea"/>
              <a:cs typeface="+mn-cs"/>
            </a:rPr>
            <a:t>％増となっている。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民生費では、住民一人当たり</a:t>
          </a:r>
          <a:r>
            <a:rPr kumimoji="1" lang="en-US" altLang="ja-JP" sz="1300">
              <a:latin typeface="ＭＳ Ｐゴシック"/>
            </a:rPr>
            <a:t>169,446</a:t>
          </a:r>
          <a:r>
            <a:rPr kumimoji="1" lang="ja-JP" altLang="en-US" sz="1300">
              <a:latin typeface="ＭＳ Ｐゴシック"/>
            </a:rPr>
            <a:t>円、類似団体平均では</a:t>
          </a:r>
          <a:r>
            <a:rPr kumimoji="1" lang="en-US" altLang="ja-JP" sz="1300">
              <a:latin typeface="ＭＳ Ｐゴシック"/>
            </a:rPr>
            <a:t>161,217</a:t>
          </a:r>
          <a:r>
            <a:rPr kumimoji="1" lang="ja-JP" altLang="en-US" sz="1300">
              <a:latin typeface="ＭＳ Ｐゴシック"/>
            </a:rPr>
            <a:t>円となっており、類似団体と比較すると高い水準にある。前年度の比較においても増加しており、主な要因は、認定こども園整備事業（保育分）、屋外遊び場整備事業により、</a:t>
          </a:r>
          <a:r>
            <a:rPr kumimoji="1" lang="ja-JP" altLang="ja-JP" sz="1300">
              <a:solidFill>
                <a:schemeClr val="dk1"/>
              </a:solidFill>
              <a:effectLst/>
              <a:latin typeface="+mn-lt"/>
              <a:ea typeface="+mn-ea"/>
              <a:cs typeface="+mn-cs"/>
            </a:rPr>
            <a:t>前年度決算額と比較した増減率は</a:t>
          </a:r>
          <a:r>
            <a:rPr kumimoji="1" lang="en-US" altLang="ja-JP" sz="1300">
              <a:solidFill>
                <a:schemeClr val="dk1"/>
              </a:solidFill>
              <a:effectLst/>
              <a:latin typeface="+mn-lt"/>
              <a:ea typeface="+mn-ea"/>
              <a:cs typeface="+mn-cs"/>
            </a:rPr>
            <a:t>35.3</a:t>
          </a:r>
          <a:r>
            <a:rPr kumimoji="1" lang="ja-JP" altLang="ja-JP" sz="1300">
              <a:solidFill>
                <a:schemeClr val="dk1"/>
              </a:solidFill>
              <a:effectLst/>
              <a:latin typeface="+mn-lt"/>
              <a:ea typeface="+mn-ea"/>
              <a:cs typeface="+mn-cs"/>
            </a:rPr>
            <a:t>％増となっている。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教育費では、住民一人当たり</a:t>
          </a:r>
          <a:r>
            <a:rPr kumimoji="1" lang="en-US" altLang="ja-JP" sz="1300">
              <a:latin typeface="ＭＳ Ｐゴシック"/>
            </a:rPr>
            <a:t>224,506</a:t>
          </a:r>
          <a:r>
            <a:rPr kumimoji="1" lang="ja-JP" altLang="en-US" sz="1300">
              <a:latin typeface="ＭＳ Ｐゴシック"/>
            </a:rPr>
            <a:t>円、類似団体平均では</a:t>
          </a:r>
          <a:r>
            <a:rPr kumimoji="1" lang="en-US" altLang="ja-JP" sz="1300">
              <a:latin typeface="ＭＳ Ｐゴシック"/>
            </a:rPr>
            <a:t>72,999</a:t>
          </a:r>
          <a:r>
            <a:rPr kumimoji="1" lang="ja-JP" altLang="en-US" sz="1300">
              <a:latin typeface="ＭＳ Ｐゴシック"/>
            </a:rPr>
            <a:t>円となっており、類似団体と比較すると高い水準にある。前年度の比較においても増加しており、主な要因は、屋根付き広場等整備事業、認定こども園整備事業（幼稚園分）等により、前年度決算額と比較した増減率は</a:t>
          </a:r>
          <a:r>
            <a:rPr kumimoji="1" lang="en-US" altLang="ja-JP" sz="1300">
              <a:latin typeface="ＭＳ Ｐゴシック"/>
            </a:rPr>
            <a:t>167.1</a:t>
          </a:r>
          <a:r>
            <a:rPr kumimoji="1" lang="ja-JP" altLang="en-US" sz="1300">
              <a:latin typeface="ＭＳ Ｐゴシック"/>
            </a:rPr>
            <a:t>％増となっている。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認定こども園整備の大規模事業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臨時財政需要があったため基金を取崩したが、平成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年度の財政調整基金残高については、</a:t>
          </a:r>
          <a:r>
            <a:rPr kumimoji="1" lang="ja-JP" altLang="ja-JP" sz="1300">
              <a:solidFill>
                <a:schemeClr val="dk1"/>
              </a:solidFill>
              <a:effectLst/>
              <a:latin typeface="+mn-lt"/>
              <a:ea typeface="+mn-ea"/>
              <a:cs typeface="+mn-cs"/>
            </a:rPr>
            <a:t>地方消費税交付金等、ふるさと納税寄附金の増収</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適切な財源の確保と歳出の精査により、取崩しすることなく前年度決算剰余金を積立できたことなどにより改善している。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連結実質赤字比率については、全ての会計</a:t>
          </a:r>
          <a:r>
            <a:rPr kumimoji="1" lang="ja-JP" altLang="en-US" sz="1400">
              <a:solidFill>
                <a:schemeClr val="dk1"/>
              </a:solidFill>
              <a:effectLst/>
              <a:latin typeface="+mn-lt"/>
              <a:ea typeface="+mn-ea"/>
              <a:cs typeface="+mn-cs"/>
            </a:rPr>
            <a:t>において</a:t>
          </a:r>
          <a:r>
            <a:rPr kumimoji="1" lang="ja-JP" altLang="ja-JP" sz="1400">
              <a:solidFill>
                <a:schemeClr val="dk1"/>
              </a:solidFill>
              <a:effectLst/>
              <a:latin typeface="+mn-lt"/>
              <a:ea typeface="+mn-ea"/>
              <a:cs typeface="+mn-cs"/>
            </a:rPr>
            <a:t>黒字となっており、赤字比率はない。</a:t>
          </a:r>
          <a:endParaRPr lang="ja-JP" altLang="ja-JP" sz="1400">
            <a:effectLst/>
          </a:endParaRPr>
        </a:p>
        <a:p>
          <a:r>
            <a:rPr kumimoji="1"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5439236</v>
      </c>
      <c r="BO4" s="379"/>
      <c r="BP4" s="379"/>
      <c r="BQ4" s="379"/>
      <c r="BR4" s="379"/>
      <c r="BS4" s="379"/>
      <c r="BT4" s="379"/>
      <c r="BU4" s="380"/>
      <c r="BV4" s="378">
        <v>4978050</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12</v>
      </c>
      <c r="CU4" s="385"/>
      <c r="CV4" s="385"/>
      <c r="CW4" s="385"/>
      <c r="CX4" s="385"/>
      <c r="CY4" s="385"/>
      <c r="CZ4" s="385"/>
      <c r="DA4" s="386"/>
      <c r="DB4" s="384">
        <v>8.5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5126178</v>
      </c>
      <c r="BO5" s="416"/>
      <c r="BP5" s="416"/>
      <c r="BQ5" s="416"/>
      <c r="BR5" s="416"/>
      <c r="BS5" s="416"/>
      <c r="BT5" s="416"/>
      <c r="BU5" s="417"/>
      <c r="BV5" s="415">
        <v>3744525</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81.099999999999994</v>
      </c>
      <c r="CU5" s="413"/>
      <c r="CV5" s="413"/>
      <c r="CW5" s="413"/>
      <c r="CX5" s="413"/>
      <c r="CY5" s="413"/>
      <c r="CZ5" s="413"/>
      <c r="DA5" s="414"/>
      <c r="DB5" s="412">
        <v>83.2</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313058</v>
      </c>
      <c r="BO6" s="416"/>
      <c r="BP6" s="416"/>
      <c r="BQ6" s="416"/>
      <c r="BR6" s="416"/>
      <c r="BS6" s="416"/>
      <c r="BT6" s="416"/>
      <c r="BU6" s="417"/>
      <c r="BV6" s="415">
        <v>1233525</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85.7</v>
      </c>
      <c r="CU6" s="453"/>
      <c r="CV6" s="453"/>
      <c r="CW6" s="453"/>
      <c r="CX6" s="453"/>
      <c r="CY6" s="453"/>
      <c r="CZ6" s="453"/>
      <c r="DA6" s="454"/>
      <c r="DB6" s="452">
        <v>88.4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12978</v>
      </c>
      <c r="BO7" s="416"/>
      <c r="BP7" s="416"/>
      <c r="BQ7" s="416"/>
      <c r="BR7" s="416"/>
      <c r="BS7" s="416"/>
      <c r="BT7" s="416"/>
      <c r="BU7" s="417"/>
      <c r="BV7" s="415">
        <v>1027133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2505520</v>
      </c>
      <c r="CU7" s="416"/>
      <c r="CV7" s="416"/>
      <c r="CW7" s="416"/>
      <c r="CX7" s="416"/>
      <c r="CY7" s="416"/>
      <c r="CZ7" s="416"/>
      <c r="DA7" s="417"/>
      <c r="DB7" s="415">
        <v>2420587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300080</v>
      </c>
      <c r="BO8" s="416"/>
      <c r="BP8" s="416"/>
      <c r="BQ8" s="416"/>
      <c r="BR8" s="416"/>
      <c r="BS8" s="416"/>
      <c r="BT8" s="416"/>
      <c r="BU8" s="417"/>
      <c r="BV8" s="415">
        <v>206392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6777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93688</v>
      </c>
      <c r="BO9" s="416"/>
      <c r="BP9" s="416"/>
      <c r="BQ9" s="416"/>
      <c r="BR9" s="416"/>
      <c r="BS9" s="416"/>
      <c r="BT9" s="416"/>
      <c r="BU9" s="417"/>
      <c r="BV9" s="415">
        <v>57327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11.9</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7231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112000</v>
      </c>
      <c r="BO10" s="416"/>
      <c r="BP10" s="416"/>
      <c r="BQ10" s="416"/>
      <c r="BR10" s="416"/>
      <c r="BS10" s="416"/>
      <c r="BT10" s="416"/>
      <c r="BU10" s="417"/>
      <c r="BV10" s="415">
        <v>75000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6952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324000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6892</v>
      </c>
      <c r="S13" s="497"/>
      <c r="T13" s="497"/>
      <c r="U13" s="497"/>
      <c r="V13" s="498"/>
      <c r="W13" s="431" t="s">
        <v>121</v>
      </c>
      <c r="X13" s="432"/>
      <c r="Y13" s="432"/>
      <c r="Z13" s="432"/>
      <c r="AA13" s="432"/>
      <c r="AB13" s="422"/>
      <c r="AC13" s="466">
        <v>688</v>
      </c>
      <c r="AD13" s="467"/>
      <c r="AE13" s="467"/>
      <c r="AF13" s="467"/>
      <c r="AG13" s="506"/>
      <c r="AH13" s="466">
        <v>770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205688</v>
      </c>
      <c r="BO13" s="416"/>
      <c r="BP13" s="416"/>
      <c r="BQ13" s="416"/>
      <c r="BR13" s="416"/>
      <c r="BS13" s="416"/>
      <c r="BT13" s="416"/>
      <c r="BU13" s="417"/>
      <c r="BV13" s="415">
        <v>-191673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6992</v>
      </c>
      <c r="S14" s="497"/>
      <c r="T14" s="497"/>
      <c r="U14" s="497"/>
      <c r="V14" s="498"/>
      <c r="W14" s="405"/>
      <c r="X14" s="406"/>
      <c r="Y14" s="406"/>
      <c r="Z14" s="406"/>
      <c r="AA14" s="406"/>
      <c r="AB14" s="395"/>
      <c r="AC14" s="499">
        <v>19.3</v>
      </c>
      <c r="AD14" s="500"/>
      <c r="AE14" s="500"/>
      <c r="AF14" s="500"/>
      <c r="AG14" s="501"/>
      <c r="AH14" s="499">
        <v>18.5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60.5</v>
      </c>
      <c r="CU14" s="511"/>
      <c r="CV14" s="511"/>
      <c r="CW14" s="511"/>
      <c r="CX14" s="511"/>
      <c r="CY14" s="511"/>
      <c r="CZ14" s="511"/>
      <c r="DA14" s="512"/>
      <c r="DB14" s="510">
        <v>78.099999999999994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6944</v>
      </c>
      <c r="S15" s="497"/>
      <c r="T15" s="497"/>
      <c r="U15" s="497"/>
      <c r="V15" s="498"/>
      <c r="W15" s="431" t="s">
        <v>128</v>
      </c>
      <c r="X15" s="432"/>
      <c r="Y15" s="432"/>
      <c r="Z15" s="432"/>
      <c r="AA15" s="432"/>
      <c r="AB15" s="422"/>
      <c r="AC15" s="466">
        <v>1405</v>
      </c>
      <c r="AD15" s="467"/>
      <c r="AE15" s="467"/>
      <c r="AF15" s="467"/>
      <c r="AG15" s="506"/>
      <c r="AH15" s="466">
        <v>1766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737828</v>
      </c>
      <c r="BO15" s="379"/>
      <c r="BP15" s="379"/>
      <c r="BQ15" s="379"/>
      <c r="BR15" s="379"/>
      <c r="BS15" s="379"/>
      <c r="BT15" s="379"/>
      <c r="BU15" s="380"/>
      <c r="BV15" s="378">
        <v>668213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39.5</v>
      </c>
      <c r="AD16" s="500"/>
      <c r="AE16" s="500"/>
      <c r="AF16" s="500"/>
      <c r="AG16" s="501"/>
      <c r="AH16" s="499">
        <v>42.5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2179586</v>
      </c>
      <c r="BO16" s="416"/>
      <c r="BP16" s="416"/>
      <c r="BQ16" s="416"/>
      <c r="BR16" s="416"/>
      <c r="BS16" s="416"/>
      <c r="BT16" s="416"/>
      <c r="BU16" s="417"/>
      <c r="BV16" s="415">
        <v>2091160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1464</v>
      </c>
      <c r="AD17" s="467"/>
      <c r="AE17" s="467"/>
      <c r="AF17" s="467"/>
      <c r="AG17" s="506"/>
      <c r="AH17" s="466">
        <v>1614</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928754</v>
      </c>
      <c r="BO17" s="416"/>
      <c r="BP17" s="416"/>
      <c r="BQ17" s="416"/>
      <c r="BR17" s="416"/>
      <c r="BS17" s="416"/>
      <c r="BT17" s="416"/>
      <c r="BU17" s="417"/>
      <c r="BV17" s="415">
        <v>852444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46.67</v>
      </c>
      <c r="M18" s="528"/>
      <c r="N18" s="528"/>
      <c r="O18" s="528"/>
      <c r="P18" s="528"/>
      <c r="Q18" s="528"/>
      <c r="R18" s="529"/>
      <c r="S18" s="529"/>
      <c r="T18" s="529"/>
      <c r="U18" s="529"/>
      <c r="V18" s="530"/>
      <c r="W18" s="433"/>
      <c r="X18" s="434"/>
      <c r="Y18" s="434"/>
      <c r="Z18" s="434"/>
      <c r="AA18" s="434"/>
      <c r="AB18" s="425"/>
      <c r="AC18" s="531">
        <v>41.2</v>
      </c>
      <c r="AD18" s="532"/>
      <c r="AE18" s="532"/>
      <c r="AF18" s="532"/>
      <c r="AG18" s="533"/>
      <c r="AH18" s="531">
        <v>38.799999999999997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2065138</v>
      </c>
      <c r="BO18" s="416"/>
      <c r="BP18" s="416"/>
      <c r="BQ18" s="416"/>
      <c r="BR18" s="416"/>
      <c r="BS18" s="416"/>
      <c r="BT18" s="416"/>
      <c r="BU18" s="417"/>
      <c r="BV18" s="415">
        <v>2064275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145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3309147</v>
      </c>
      <c r="BO19" s="416"/>
      <c r="BP19" s="416"/>
      <c r="BQ19" s="416"/>
      <c r="BR19" s="416"/>
      <c r="BS19" s="416"/>
      <c r="BT19" s="416"/>
      <c r="BU19" s="417"/>
      <c r="BV19" s="415">
        <v>3333408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1974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3686121</v>
      </c>
      <c r="BO23" s="416"/>
      <c r="BP23" s="416"/>
      <c r="BQ23" s="416"/>
      <c r="BR23" s="416"/>
      <c r="BS23" s="416"/>
      <c r="BT23" s="416"/>
      <c r="BU23" s="417"/>
      <c r="BV23" s="415">
        <v>3752073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7580</v>
      </c>
      <c r="R24" s="467"/>
      <c r="S24" s="467"/>
      <c r="T24" s="467"/>
      <c r="U24" s="467"/>
      <c r="V24" s="506"/>
      <c r="W24" s="561"/>
      <c r="X24" s="549"/>
      <c r="Y24" s="550"/>
      <c r="Z24" s="465" t="s">
        <v>152</v>
      </c>
      <c r="AA24" s="445"/>
      <c r="AB24" s="445"/>
      <c r="AC24" s="445"/>
      <c r="AD24" s="445"/>
      <c r="AE24" s="445"/>
      <c r="AF24" s="445"/>
      <c r="AG24" s="446"/>
      <c r="AH24" s="466">
        <v>57</v>
      </c>
      <c r="AI24" s="467"/>
      <c r="AJ24" s="467"/>
      <c r="AK24" s="467"/>
      <c r="AL24" s="506"/>
      <c r="AM24" s="466">
        <v>182343</v>
      </c>
      <c r="AN24" s="467"/>
      <c r="AO24" s="467"/>
      <c r="AP24" s="467"/>
      <c r="AQ24" s="467"/>
      <c r="AR24" s="506"/>
      <c r="AS24" s="466">
        <v>3199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2374288</v>
      </c>
      <c r="BO24" s="416"/>
      <c r="BP24" s="416"/>
      <c r="BQ24" s="416"/>
      <c r="BR24" s="416"/>
      <c r="BS24" s="416"/>
      <c r="BT24" s="416"/>
      <c r="BU24" s="417"/>
      <c r="BV24" s="415">
        <v>2285524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6070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69745</v>
      </c>
      <c r="BO25" s="379"/>
      <c r="BP25" s="379"/>
      <c r="BQ25" s="379"/>
      <c r="BR25" s="379"/>
      <c r="BS25" s="379"/>
      <c r="BT25" s="379"/>
      <c r="BU25" s="380"/>
      <c r="BV25" s="378">
        <v>92772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5680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3040</v>
      </c>
      <c r="R27" s="467"/>
      <c r="S27" s="467"/>
      <c r="T27" s="467"/>
      <c r="U27" s="467"/>
      <c r="V27" s="506"/>
      <c r="W27" s="561"/>
      <c r="X27" s="549"/>
      <c r="Y27" s="550"/>
      <c r="Z27" s="465" t="s">
        <v>161</v>
      </c>
      <c r="AA27" s="445"/>
      <c r="AB27" s="445"/>
      <c r="AC27" s="445"/>
      <c r="AD27" s="445"/>
      <c r="AE27" s="445"/>
      <c r="AF27" s="445"/>
      <c r="AG27" s="446"/>
      <c r="AH27" s="466">
        <v>6</v>
      </c>
      <c r="AI27" s="467"/>
      <c r="AJ27" s="467"/>
      <c r="AK27" s="467"/>
      <c r="AL27" s="506"/>
      <c r="AM27" s="466">
        <v>18756</v>
      </c>
      <c r="AN27" s="467"/>
      <c r="AO27" s="467"/>
      <c r="AP27" s="467"/>
      <c r="AQ27" s="467"/>
      <c r="AR27" s="506"/>
      <c r="AS27" s="466">
        <v>3126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101802</v>
      </c>
      <c r="BO27" s="585"/>
      <c r="BP27" s="585"/>
      <c r="BQ27" s="585"/>
      <c r="BR27" s="585"/>
      <c r="BS27" s="585"/>
      <c r="BT27" s="585"/>
      <c r="BU27" s="586"/>
      <c r="BV27" s="584">
        <v>101786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2390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502848</v>
      </c>
      <c r="BO28" s="379"/>
      <c r="BP28" s="379"/>
      <c r="BQ28" s="379"/>
      <c r="BR28" s="379"/>
      <c r="BS28" s="379"/>
      <c r="BT28" s="379"/>
      <c r="BU28" s="380"/>
      <c r="BV28" s="378">
        <v>390848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2230</v>
      </c>
      <c r="R29" s="467"/>
      <c r="S29" s="467"/>
      <c r="T29" s="467"/>
      <c r="U29" s="467"/>
      <c r="V29" s="506"/>
      <c r="W29" s="562"/>
      <c r="X29" s="563"/>
      <c r="Y29" s="564"/>
      <c r="Z29" s="465" t="s">
        <v>168</v>
      </c>
      <c r="AA29" s="445"/>
      <c r="AB29" s="445"/>
      <c r="AC29" s="445"/>
      <c r="AD29" s="445"/>
      <c r="AE29" s="445"/>
      <c r="AF29" s="445"/>
      <c r="AG29" s="446"/>
      <c r="AH29" s="466">
        <v>63</v>
      </c>
      <c r="AI29" s="467"/>
      <c r="AJ29" s="467"/>
      <c r="AK29" s="467"/>
      <c r="AL29" s="506"/>
      <c r="AM29" s="466">
        <v>201099</v>
      </c>
      <c r="AN29" s="467"/>
      <c r="AO29" s="467"/>
      <c r="AP29" s="467"/>
      <c r="AQ29" s="467"/>
      <c r="AR29" s="506"/>
      <c r="AS29" s="466">
        <v>3192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3005</v>
      </c>
      <c r="BO29" s="416"/>
      <c r="BP29" s="416"/>
      <c r="BQ29" s="416"/>
      <c r="BR29" s="416"/>
      <c r="BS29" s="416"/>
      <c r="BT29" s="416"/>
      <c r="BU29" s="417"/>
      <c r="BV29" s="415">
        <v>3004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619753</v>
      </c>
      <c r="BO30" s="585"/>
      <c r="BP30" s="585"/>
      <c r="BQ30" s="585"/>
      <c r="BR30" s="585"/>
      <c r="BS30" s="585"/>
      <c r="BT30" s="585"/>
      <c r="BU30" s="586"/>
      <c r="BV30" s="584">
        <v>525100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福島県後期高齢者医療広域連合(一般会計)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福島ビル株式会社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福島県後期高齢者医療広域連合(後期高齢者医療特別会計)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株式会社福島エアポートサービス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株式会社こぶしの里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福島発電株式会社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公立岩瀬病院企業団(病院事業会計)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石川地方生活環境施設組合(一般会計)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須賀川地方広域消防組合(一般会計)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521</v>
      </c>
      <c r="D34" s="1181"/>
      <c r="E34" s="1182"/>
      <c r="F34" s="32">
        <v>16.89</v>
      </c>
      <c r="G34" s="33">
        <v>18.079999999999998</v>
      </c>
      <c r="H34" s="33">
        <v>17.75</v>
      </c>
      <c r="I34" s="33">
        <v>18.260000000000002</v>
      </c>
      <c r="J34" s="34">
        <v>18.59</v>
      </c>
      <c r="K34" s="22"/>
      <c r="L34" s="22"/>
      <c r="M34" s="22"/>
      <c r="N34" s="22"/>
      <c r="O34" s="22"/>
      <c r="P34" s="22"/>
    </row>
    <row r="35" spans="1:16" ht="39" customHeight="1">
      <c r="A35" s="22"/>
      <c r="B35" s="35"/>
      <c r="C35" s="1175" t="s">
        <v>522</v>
      </c>
      <c r="D35" s="1176"/>
      <c r="E35" s="1177"/>
      <c r="F35" s="36">
        <v>7.75</v>
      </c>
      <c r="G35" s="37">
        <v>9.5399999999999991</v>
      </c>
      <c r="H35" s="37">
        <v>6.03</v>
      </c>
      <c r="I35" s="37">
        <v>8.52</v>
      </c>
      <c r="J35" s="38">
        <v>11.97</v>
      </c>
      <c r="K35" s="22"/>
      <c r="L35" s="22"/>
      <c r="M35" s="22"/>
      <c r="N35" s="22"/>
      <c r="O35" s="22"/>
      <c r="P35" s="22"/>
    </row>
    <row r="36" spans="1:16" ht="39" customHeight="1">
      <c r="A36" s="22"/>
      <c r="B36" s="35"/>
      <c r="C36" s="1175" t="s">
        <v>523</v>
      </c>
      <c r="D36" s="1176"/>
      <c r="E36" s="1177"/>
      <c r="F36" s="36">
        <v>1.9</v>
      </c>
      <c r="G36" s="37">
        <v>1.39</v>
      </c>
      <c r="H36" s="37">
        <v>1.75</v>
      </c>
      <c r="I36" s="37">
        <v>4.17</v>
      </c>
      <c r="J36" s="38">
        <v>4.41</v>
      </c>
      <c r="K36" s="22"/>
      <c r="L36" s="22"/>
      <c r="M36" s="22"/>
      <c r="N36" s="22"/>
      <c r="O36" s="22"/>
      <c r="P36" s="22"/>
    </row>
    <row r="37" spans="1:16" ht="39" customHeight="1">
      <c r="A37" s="22"/>
      <c r="B37" s="35"/>
      <c r="C37" s="1175" t="s">
        <v>524</v>
      </c>
      <c r="D37" s="1176"/>
      <c r="E37" s="1177"/>
      <c r="F37" s="36">
        <v>0.17</v>
      </c>
      <c r="G37" s="37">
        <v>0.41</v>
      </c>
      <c r="H37" s="37">
        <v>0.6</v>
      </c>
      <c r="I37" s="37">
        <v>0.38</v>
      </c>
      <c r="J37" s="38">
        <v>0.73</v>
      </c>
      <c r="K37" s="22"/>
      <c r="L37" s="22"/>
      <c r="M37" s="22"/>
      <c r="N37" s="22"/>
      <c r="O37" s="22"/>
      <c r="P37" s="22"/>
    </row>
    <row r="38" spans="1:16" ht="39" customHeight="1">
      <c r="A38" s="22"/>
      <c r="B38" s="35"/>
      <c r="C38" s="1175" t="s">
        <v>525</v>
      </c>
      <c r="D38" s="1176"/>
      <c r="E38" s="1177"/>
      <c r="F38" s="36">
        <v>0.32</v>
      </c>
      <c r="G38" s="37">
        <v>0.3</v>
      </c>
      <c r="H38" s="37">
        <v>0.31</v>
      </c>
      <c r="I38" s="37">
        <v>0.38</v>
      </c>
      <c r="J38" s="38">
        <v>0.18</v>
      </c>
      <c r="K38" s="22"/>
      <c r="L38" s="22"/>
      <c r="M38" s="22"/>
      <c r="N38" s="22"/>
      <c r="O38" s="22"/>
      <c r="P38" s="22"/>
    </row>
    <row r="39" spans="1:16" ht="39" customHeight="1">
      <c r="A39" s="22"/>
      <c r="B39" s="35"/>
      <c r="C39" s="1175" t="s">
        <v>526</v>
      </c>
      <c r="D39" s="1176"/>
      <c r="E39" s="1177"/>
      <c r="F39" s="36">
        <v>0.01</v>
      </c>
      <c r="G39" s="37">
        <v>0.01</v>
      </c>
      <c r="H39" s="37">
        <v>0</v>
      </c>
      <c r="I39" s="37">
        <v>0</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528</v>
      </c>
      <c r="D43" s="1179"/>
      <c r="E43" s="1180"/>
      <c r="F43" s="41">
        <v>0.14000000000000001</v>
      </c>
      <c r="G43" s="42">
        <v>0.09</v>
      </c>
      <c r="H43" s="42">
        <v>7.0000000000000007E-2</v>
      </c>
      <c r="I43" s="42">
        <v>0.08</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501</v>
      </c>
      <c r="L45" s="60">
        <v>477</v>
      </c>
      <c r="M45" s="60">
        <v>463</v>
      </c>
      <c r="N45" s="60">
        <v>429</v>
      </c>
      <c r="O45" s="61">
        <v>409</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117</v>
      </c>
      <c r="L48" s="64">
        <v>127</v>
      </c>
      <c r="M48" s="64">
        <v>124</v>
      </c>
      <c r="N48" s="64">
        <v>115</v>
      </c>
      <c r="O48" s="65">
        <v>105</v>
      </c>
      <c r="P48" s="48"/>
      <c r="Q48" s="48"/>
      <c r="R48" s="48"/>
      <c r="S48" s="48"/>
      <c r="T48" s="48"/>
      <c r="U48" s="48"/>
    </row>
    <row r="49" spans="1:21" ht="30.75" customHeight="1">
      <c r="A49" s="48"/>
      <c r="B49" s="1193"/>
      <c r="C49" s="1194"/>
      <c r="D49" s="62"/>
      <c r="E49" s="1185" t="s">
        <v>15</v>
      </c>
      <c r="F49" s="1185"/>
      <c r="G49" s="1185"/>
      <c r="H49" s="1185"/>
      <c r="I49" s="1185"/>
      <c r="J49" s="1186"/>
      <c r="K49" s="63">
        <v>21</v>
      </c>
      <c r="L49" s="64">
        <v>22</v>
      </c>
      <c r="M49" s="64">
        <v>21</v>
      </c>
      <c r="N49" s="64">
        <v>21</v>
      </c>
      <c r="O49" s="65">
        <v>22</v>
      </c>
      <c r="P49" s="48"/>
      <c r="Q49" s="48"/>
      <c r="R49" s="48"/>
      <c r="S49" s="48"/>
      <c r="T49" s="48"/>
      <c r="U49" s="48"/>
    </row>
    <row r="50" spans="1:21" ht="30.75" customHeight="1">
      <c r="A50" s="48"/>
      <c r="B50" s="1193"/>
      <c r="C50" s="1194"/>
      <c r="D50" s="62"/>
      <c r="E50" s="1185" t="s">
        <v>16</v>
      </c>
      <c r="F50" s="1185"/>
      <c r="G50" s="1185"/>
      <c r="H50" s="1185"/>
      <c r="I50" s="1185"/>
      <c r="J50" s="1186"/>
      <c r="K50" s="63">
        <v>70</v>
      </c>
      <c r="L50" s="64">
        <v>50</v>
      </c>
      <c r="M50" s="64">
        <v>46</v>
      </c>
      <c r="N50" s="64">
        <v>27</v>
      </c>
      <c r="O50" s="65">
        <v>23</v>
      </c>
      <c r="P50" s="48"/>
      <c r="Q50" s="48"/>
      <c r="R50" s="48"/>
      <c r="S50" s="48"/>
      <c r="T50" s="48"/>
      <c r="U50" s="48"/>
    </row>
    <row r="51" spans="1:21" ht="30.75" customHeight="1">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c r="A52" s="48"/>
      <c r="B52" s="1183" t="s">
        <v>18</v>
      </c>
      <c r="C52" s="1184"/>
      <c r="D52" s="66"/>
      <c r="E52" s="1185" t="s">
        <v>19</v>
      </c>
      <c r="F52" s="1185"/>
      <c r="G52" s="1185"/>
      <c r="H52" s="1185"/>
      <c r="I52" s="1185"/>
      <c r="J52" s="1186"/>
      <c r="K52" s="63">
        <v>412</v>
      </c>
      <c r="L52" s="64">
        <v>412</v>
      </c>
      <c r="M52" s="64">
        <v>409</v>
      </c>
      <c r="N52" s="64">
        <v>419</v>
      </c>
      <c r="O52" s="65">
        <v>399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297</v>
      </c>
      <c r="L53" s="69">
        <v>264</v>
      </c>
      <c r="M53" s="69">
        <v>245</v>
      </c>
      <c r="N53" s="69">
        <v>173</v>
      </c>
      <c r="O53" s="70">
        <v>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99" t="s">
        <v>23</v>
      </c>
      <c r="C41" s="1200"/>
      <c r="D41" s="81"/>
      <c r="E41" s="1205" t="s">
        <v>24</v>
      </c>
      <c r="F41" s="1205"/>
      <c r="G41" s="1205"/>
      <c r="H41" s="1206"/>
      <c r="I41" s="82">
        <v>4297</v>
      </c>
      <c r="J41" s="83">
        <v>4109</v>
      </c>
      <c r="K41" s="83">
        <v>3923</v>
      </c>
      <c r="L41" s="83">
        <v>3752</v>
      </c>
      <c r="M41" s="84">
        <v>3686</v>
      </c>
    </row>
    <row r="42" spans="2:13" ht="27.75" customHeight="1">
      <c r="B42" s="1201"/>
      <c r="C42" s="1202"/>
      <c r="D42" s="85"/>
      <c r="E42" s="1207" t="s">
        <v>25</v>
      </c>
      <c r="F42" s="1207"/>
      <c r="G42" s="1207"/>
      <c r="H42" s="1208"/>
      <c r="I42" s="86">
        <v>197</v>
      </c>
      <c r="J42" s="87">
        <v>153</v>
      </c>
      <c r="K42" s="87">
        <v>112</v>
      </c>
      <c r="L42" s="87">
        <v>88</v>
      </c>
      <c r="M42" s="88">
        <v>67</v>
      </c>
    </row>
    <row r="43" spans="2:13" ht="27.75" customHeight="1">
      <c r="B43" s="1201"/>
      <c r="C43" s="1202"/>
      <c r="D43" s="85"/>
      <c r="E43" s="1207" t="s">
        <v>26</v>
      </c>
      <c r="F43" s="1207"/>
      <c r="G43" s="1207"/>
      <c r="H43" s="1208"/>
      <c r="I43" s="86">
        <v>1740</v>
      </c>
      <c r="J43" s="87">
        <v>1757</v>
      </c>
      <c r="K43" s="87">
        <v>1615</v>
      </c>
      <c r="L43" s="87">
        <v>1493</v>
      </c>
      <c r="M43" s="88">
        <v>1364</v>
      </c>
    </row>
    <row r="44" spans="2:13" ht="27.75" customHeight="1">
      <c r="B44" s="1201"/>
      <c r="C44" s="1202"/>
      <c r="D44" s="85"/>
      <c r="E44" s="1207" t="s">
        <v>27</v>
      </c>
      <c r="F44" s="1207"/>
      <c r="G44" s="1207"/>
      <c r="H44" s="1208"/>
      <c r="I44" s="86">
        <v>287</v>
      </c>
      <c r="J44" s="87">
        <v>248</v>
      </c>
      <c r="K44" s="87">
        <v>211</v>
      </c>
      <c r="L44" s="87">
        <v>172</v>
      </c>
      <c r="M44" s="88">
        <v>139</v>
      </c>
    </row>
    <row r="45" spans="2:13" ht="27.75" customHeight="1">
      <c r="B45" s="1201"/>
      <c r="C45" s="1202"/>
      <c r="D45" s="85"/>
      <c r="E45" s="1207" t="s">
        <v>28</v>
      </c>
      <c r="F45" s="1207"/>
      <c r="G45" s="1207"/>
      <c r="H45" s="1208"/>
      <c r="I45" s="86">
        <v>743</v>
      </c>
      <c r="J45" s="87">
        <v>726</v>
      </c>
      <c r="K45" s="87">
        <v>640</v>
      </c>
      <c r="L45" s="87">
        <v>564</v>
      </c>
      <c r="M45" s="88">
        <v>591</v>
      </c>
    </row>
    <row r="46" spans="2:13" ht="27.75" customHeight="1">
      <c r="B46" s="1201"/>
      <c r="C46" s="1202"/>
      <c r="D46" s="85"/>
      <c r="E46" s="1207" t="s">
        <v>29</v>
      </c>
      <c r="F46" s="1207"/>
      <c r="G46" s="1207"/>
      <c r="H46" s="1208"/>
      <c r="I46" s="86" t="s">
        <v>474</v>
      </c>
      <c r="J46" s="87" t="s">
        <v>474</v>
      </c>
      <c r="K46" s="87" t="s">
        <v>474</v>
      </c>
      <c r="L46" s="87" t="s">
        <v>474</v>
      </c>
      <c r="M46" s="88" t="s">
        <v>474</v>
      </c>
    </row>
    <row r="47" spans="2:13" ht="27.75" customHeight="1">
      <c r="B47" s="1201"/>
      <c r="C47" s="1202"/>
      <c r="D47" s="85"/>
      <c r="E47" s="1207" t="s">
        <v>30</v>
      </c>
      <c r="F47" s="1207"/>
      <c r="G47" s="1207"/>
      <c r="H47" s="1208"/>
      <c r="I47" s="86" t="s">
        <v>474</v>
      </c>
      <c r="J47" s="87" t="s">
        <v>474</v>
      </c>
      <c r="K47" s="87" t="s">
        <v>474</v>
      </c>
      <c r="L47" s="87" t="s">
        <v>474</v>
      </c>
      <c r="M47" s="88" t="s">
        <v>474</v>
      </c>
    </row>
    <row r="48" spans="2:13" ht="27.75" customHeight="1">
      <c r="B48" s="1203"/>
      <c r="C48" s="1204"/>
      <c r="D48" s="85"/>
      <c r="E48" s="1207" t="s">
        <v>31</v>
      </c>
      <c r="F48" s="1207"/>
      <c r="G48" s="1207"/>
      <c r="H48" s="1208"/>
      <c r="I48" s="86" t="s">
        <v>474</v>
      </c>
      <c r="J48" s="87" t="s">
        <v>474</v>
      </c>
      <c r="K48" s="87" t="s">
        <v>474</v>
      </c>
      <c r="L48" s="87" t="s">
        <v>474</v>
      </c>
      <c r="M48" s="88" t="s">
        <v>474</v>
      </c>
    </row>
    <row r="49" spans="2:13" ht="27.75" customHeight="1">
      <c r="B49" s="1209" t="s">
        <v>32</v>
      </c>
      <c r="C49" s="1210"/>
      <c r="D49" s="89"/>
      <c r="E49" s="1207" t="s">
        <v>33</v>
      </c>
      <c r="F49" s="1207"/>
      <c r="G49" s="1207"/>
      <c r="H49" s="1208"/>
      <c r="I49" s="86">
        <v>1718</v>
      </c>
      <c r="J49" s="87">
        <v>1972</v>
      </c>
      <c r="K49" s="87">
        <v>2070</v>
      </c>
      <c r="L49" s="87">
        <v>1064</v>
      </c>
      <c r="M49" s="88">
        <v>1270</v>
      </c>
    </row>
    <row r="50" spans="2:13" ht="27.75" customHeight="1">
      <c r="B50" s="1201"/>
      <c r="C50" s="1202"/>
      <c r="D50" s="85"/>
      <c r="E50" s="1207" t="s">
        <v>34</v>
      </c>
      <c r="F50" s="1207"/>
      <c r="G50" s="1207"/>
      <c r="H50" s="1208"/>
      <c r="I50" s="86">
        <v>173</v>
      </c>
      <c r="J50" s="87">
        <v>145</v>
      </c>
      <c r="K50" s="87">
        <v>122</v>
      </c>
      <c r="L50" s="87">
        <v>109</v>
      </c>
      <c r="M50" s="88">
        <v>91</v>
      </c>
    </row>
    <row r="51" spans="2:13" ht="27.75" customHeight="1">
      <c r="B51" s="1203"/>
      <c r="C51" s="1204"/>
      <c r="D51" s="85"/>
      <c r="E51" s="1207" t="s">
        <v>35</v>
      </c>
      <c r="F51" s="1207"/>
      <c r="G51" s="1207"/>
      <c r="H51" s="1208"/>
      <c r="I51" s="86">
        <v>3829</v>
      </c>
      <c r="J51" s="87">
        <v>3703</v>
      </c>
      <c r="K51" s="87">
        <v>3506</v>
      </c>
      <c r="L51" s="87">
        <v>3314</v>
      </c>
      <c r="M51" s="88">
        <v>3202</v>
      </c>
    </row>
    <row r="52" spans="2:13" ht="27.75" customHeight="1" thickBot="1">
      <c r="B52" s="1211" t="s">
        <v>36</v>
      </c>
      <c r="C52" s="1212"/>
      <c r="D52" s="90"/>
      <c r="E52" s="1213" t="s">
        <v>37</v>
      </c>
      <c r="F52" s="1213"/>
      <c r="G52" s="1213"/>
      <c r="H52" s="1214"/>
      <c r="I52" s="91">
        <v>1543</v>
      </c>
      <c r="J52" s="92">
        <v>1173</v>
      </c>
      <c r="K52" s="92">
        <v>802</v>
      </c>
      <c r="L52" s="92">
        <v>1582</v>
      </c>
      <c r="M52" s="93">
        <v>1284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555</v>
      </c>
      <c r="C41" s="246"/>
      <c r="D41" s="246"/>
      <c r="E41" s="246"/>
      <c r="F41" s="246"/>
      <c r="G41" s="246"/>
      <c r="H41" s="246"/>
      <c r="I41" s="246"/>
      <c r="J41" s="246"/>
      <c r="K41" s="246"/>
      <c r="L41" s="246"/>
      <c r="M41" s="246"/>
      <c r="N41" s="246"/>
      <c r="O41" s="246"/>
      <c r="P41" s="247"/>
    </row>
    <row r="42" spans="2:17" ht="13.5">
      <c r="B42" s="248"/>
      <c r="C42" s="244"/>
      <c r="D42" s="244"/>
      <c r="E42" s="244"/>
      <c r="F42" s="244"/>
      <c r="G42" s="353" t="s">
        <v>551</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554</v>
      </c>
    </row>
    <row r="50" spans="1:17" ht="13.5">
      <c r="B50" s="248"/>
      <c r="C50" s="244"/>
      <c r="D50" s="244"/>
      <c r="E50" s="244"/>
      <c r="F50" s="244"/>
      <c r="G50" s="1236"/>
      <c r="H50" s="1237"/>
      <c r="I50" s="1237"/>
      <c r="J50" s="1238"/>
      <c r="K50" s="345" t="s">
        <v>513</v>
      </c>
      <c r="L50" s="345" t="s">
        <v>514</v>
      </c>
      <c r="M50" s="345" t="s">
        <v>515</v>
      </c>
      <c r="N50" s="345" t="s">
        <v>516</v>
      </c>
      <c r="O50" s="345" t="s">
        <v>517</v>
      </c>
    </row>
    <row r="51" spans="1:17" ht="13.5">
      <c r="B51" s="248"/>
      <c r="C51" s="244"/>
      <c r="D51" s="244"/>
      <c r="E51" s="244"/>
      <c r="F51" s="244"/>
      <c r="G51" s="1239" t="s">
        <v>549</v>
      </c>
      <c r="H51" s="1240"/>
      <c r="I51" s="1245" t="s">
        <v>547</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553</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548</v>
      </c>
      <c r="H55" s="1220"/>
      <c r="I55" s="1225" t="s">
        <v>547</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553</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552</v>
      </c>
      <c r="C63" s="244"/>
      <c r="D63" s="244"/>
      <c r="E63" s="244"/>
      <c r="F63" s="244"/>
      <c r="G63" s="244"/>
      <c r="H63" s="244"/>
      <c r="I63" s="244"/>
      <c r="J63" s="244"/>
      <c r="K63" s="244"/>
      <c r="L63" s="244"/>
      <c r="M63" s="244"/>
      <c r="N63" s="244"/>
      <c r="O63" s="244"/>
    </row>
    <row r="64" spans="1:17" ht="13.5">
      <c r="B64" s="248"/>
      <c r="C64" s="244"/>
      <c r="D64" s="244"/>
      <c r="E64" s="244"/>
      <c r="F64" s="244"/>
      <c r="G64" s="353" t="s">
        <v>551</v>
      </c>
      <c r="I64" s="352"/>
      <c r="J64" s="352"/>
      <c r="K64" s="352"/>
      <c r="L64" s="244"/>
      <c r="M64" s="244"/>
      <c r="N64" s="244"/>
      <c r="O64" s="244"/>
    </row>
    <row r="65" spans="2:30" ht="13.5">
      <c r="B65" s="248"/>
      <c r="C65" s="244"/>
      <c r="D65" s="244"/>
      <c r="E65" s="244"/>
      <c r="F65" s="244"/>
      <c r="G65" s="1227" t="s">
        <v>557</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550</v>
      </c>
      <c r="I71" s="349"/>
      <c r="J71" s="348"/>
      <c r="K71" s="348"/>
      <c r="L71" s="347"/>
      <c r="M71" s="348"/>
      <c r="N71" s="347"/>
      <c r="O71" s="346"/>
    </row>
    <row r="72" spans="2:30" ht="13.5">
      <c r="B72" s="248"/>
      <c r="C72" s="244"/>
      <c r="D72" s="244"/>
      <c r="E72" s="244"/>
      <c r="F72" s="244"/>
      <c r="G72" s="1236"/>
      <c r="H72" s="1237"/>
      <c r="I72" s="1237"/>
      <c r="J72" s="1238"/>
      <c r="K72" s="345" t="s">
        <v>513</v>
      </c>
      <c r="L72" s="345" t="s">
        <v>514</v>
      </c>
      <c r="M72" s="345" t="s">
        <v>515</v>
      </c>
      <c r="N72" s="345" t="s">
        <v>516</v>
      </c>
      <c r="O72" s="345" t="s">
        <v>517</v>
      </c>
    </row>
    <row r="73" spans="2:30" ht="13.5">
      <c r="B73" s="248"/>
      <c r="C73" s="244"/>
      <c r="D73" s="244"/>
      <c r="E73" s="244"/>
      <c r="F73" s="244"/>
      <c r="G73" s="1239" t="s">
        <v>549</v>
      </c>
      <c r="H73" s="1240"/>
      <c r="I73" s="1245" t="s">
        <v>547</v>
      </c>
      <c r="J73" s="1245"/>
      <c r="K73" s="1226">
        <v>73.900000000000006</v>
      </c>
      <c r="L73" s="1226">
        <v>56.9</v>
      </c>
      <c r="M73" s="1215">
        <v>38.4</v>
      </c>
      <c r="N73" s="1215">
        <v>78.099999999999994</v>
      </c>
      <c r="O73" s="1215">
        <v>60.5</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546</v>
      </c>
      <c r="J75" s="1225"/>
      <c r="K75" s="1247">
        <v>15.2</v>
      </c>
      <c r="L75" s="1247">
        <v>13.7</v>
      </c>
      <c r="M75" s="1247">
        <v>12.9</v>
      </c>
      <c r="N75" s="1247">
        <v>11</v>
      </c>
      <c r="O75" s="1247">
        <v>9.1999999999999993</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548</v>
      </c>
      <c r="H77" s="1220"/>
      <c r="I77" s="1225" t="s">
        <v>547</v>
      </c>
      <c r="J77" s="1225"/>
      <c r="K77" s="1226">
        <v>27.1</v>
      </c>
      <c r="L77" s="1226">
        <v>18.7</v>
      </c>
      <c r="M77" s="1215">
        <v>12.9</v>
      </c>
      <c r="N77" s="1215">
        <v>22.6</v>
      </c>
      <c r="O77" s="1215">
        <v>0.8</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546</v>
      </c>
      <c r="J79" s="1217"/>
      <c r="K79" s="1218">
        <v>11.9</v>
      </c>
      <c r="L79" s="1218">
        <v>10.7</v>
      </c>
      <c r="M79" s="1218">
        <v>10</v>
      </c>
      <c r="N79" s="1218">
        <v>9.5</v>
      </c>
      <c r="O79" s="1218">
        <v>8.1</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30435</v>
      </c>
      <c r="E3" s="116"/>
      <c r="F3" s="117">
        <v>96333</v>
      </c>
      <c r="G3" s="118"/>
      <c r="H3" s="119"/>
    </row>
    <row r="4" spans="1:8">
      <c r="A4" s="120"/>
      <c r="B4" s="121"/>
      <c r="C4" s="122"/>
      <c r="D4" s="123">
        <v>20032</v>
      </c>
      <c r="E4" s="124"/>
      <c r="F4" s="125">
        <v>57060</v>
      </c>
      <c r="G4" s="126"/>
      <c r="H4" s="127"/>
    </row>
    <row r="5" spans="1:8">
      <c r="A5" s="108" t="s">
        <v>507</v>
      </c>
      <c r="B5" s="113"/>
      <c r="C5" s="114"/>
      <c r="D5" s="115">
        <v>47882</v>
      </c>
      <c r="E5" s="116"/>
      <c r="F5" s="117">
        <v>117673</v>
      </c>
      <c r="G5" s="118"/>
      <c r="H5" s="119"/>
    </row>
    <row r="6" spans="1:8">
      <c r="A6" s="120"/>
      <c r="B6" s="121"/>
      <c r="C6" s="122"/>
      <c r="D6" s="123">
        <v>13543</v>
      </c>
      <c r="E6" s="124"/>
      <c r="F6" s="125">
        <v>62359</v>
      </c>
      <c r="G6" s="126"/>
      <c r="H6" s="127"/>
    </row>
    <row r="7" spans="1:8">
      <c r="A7" s="108" t="s">
        <v>508</v>
      </c>
      <c r="B7" s="113"/>
      <c r="C7" s="114"/>
      <c r="D7" s="115">
        <v>61372</v>
      </c>
      <c r="E7" s="116"/>
      <c r="F7" s="117">
        <v>118223</v>
      </c>
      <c r="G7" s="118"/>
      <c r="H7" s="119"/>
    </row>
    <row r="8" spans="1:8">
      <c r="A8" s="120"/>
      <c r="B8" s="121"/>
      <c r="C8" s="122"/>
      <c r="D8" s="123">
        <v>28538</v>
      </c>
      <c r="E8" s="124"/>
      <c r="F8" s="125">
        <v>57106</v>
      </c>
      <c r="G8" s="126"/>
      <c r="H8" s="127"/>
    </row>
    <row r="9" spans="1:8">
      <c r="A9" s="108" t="s">
        <v>509</v>
      </c>
      <c r="B9" s="113"/>
      <c r="C9" s="114"/>
      <c r="D9" s="115">
        <v>92777</v>
      </c>
      <c r="E9" s="116"/>
      <c r="F9" s="117">
        <v>128485</v>
      </c>
      <c r="G9" s="118"/>
      <c r="H9" s="119"/>
    </row>
    <row r="10" spans="1:8">
      <c r="A10" s="120"/>
      <c r="B10" s="121"/>
      <c r="C10" s="122"/>
      <c r="D10" s="123">
        <v>35300</v>
      </c>
      <c r="E10" s="124"/>
      <c r="F10" s="125">
        <v>62765</v>
      </c>
      <c r="G10" s="126"/>
      <c r="H10" s="127"/>
    </row>
    <row r="11" spans="1:8">
      <c r="A11" s="108" t="s">
        <v>510</v>
      </c>
      <c r="B11" s="113"/>
      <c r="C11" s="114"/>
      <c r="D11" s="115">
        <v>275956</v>
      </c>
      <c r="E11" s="116"/>
      <c r="F11" s="117">
        <v>128611</v>
      </c>
      <c r="G11" s="118"/>
      <c r="H11" s="119"/>
    </row>
    <row r="12" spans="1:8">
      <c r="A12" s="120"/>
      <c r="B12" s="121"/>
      <c r="C12" s="128"/>
      <c r="D12" s="123">
        <v>156590</v>
      </c>
      <c r="E12" s="124"/>
      <c r="F12" s="125">
        <v>61552</v>
      </c>
      <c r="G12" s="126"/>
      <c r="H12" s="127"/>
    </row>
    <row r="13" spans="1:8">
      <c r="A13" s="108"/>
      <c r="B13" s="113"/>
      <c r="C13" s="129"/>
      <c r="D13" s="130">
        <v>101684</v>
      </c>
      <c r="E13" s="131"/>
      <c r="F13" s="132">
        <v>117865</v>
      </c>
      <c r="G13" s="133"/>
      <c r="H13" s="119"/>
    </row>
    <row r="14" spans="1:8">
      <c r="A14" s="120"/>
      <c r="B14" s="121"/>
      <c r="C14" s="122"/>
      <c r="D14" s="123">
        <v>50801</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7.76</v>
      </c>
      <c r="C19" s="134">
        <f>ROUND(VALUE(SUBSTITUTE(実質収支比率等に係る経年分析!G$48,"▲","-")),2)</f>
        <v>9.5399999999999991</v>
      </c>
      <c r="D19" s="134">
        <f>ROUND(VALUE(SUBSTITUTE(実質収支比率等に係る経年分析!H$48,"▲","-")),2)</f>
        <v>6.04</v>
      </c>
      <c r="E19" s="134">
        <f>ROUND(VALUE(SUBSTITUTE(実質収支比率等に係る経年分析!I$48,"▲","-")),2)</f>
        <v>8.5299999999999994</v>
      </c>
      <c r="F19" s="134">
        <f>ROUND(VALUE(SUBSTITUTE(実質収支比率等に係る経年分析!J$48,"▲","-")),2)</f>
        <v>11.98</v>
      </c>
    </row>
    <row r="20" spans="1:11">
      <c r="A20" s="134" t="s">
        <v>42</v>
      </c>
      <c r="B20" s="134">
        <f>ROUND(VALUE(SUBSTITUTE(実質収支比率等に係る経年分析!F$47,"▲","-")),2)</f>
        <v>27.64</v>
      </c>
      <c r="C20" s="134">
        <f>ROUND(VALUE(SUBSTITUTE(実質収支比率等に係る経年分析!G$47,"▲","-")),2)</f>
        <v>25.35</v>
      </c>
      <c r="D20" s="134">
        <f>ROUND(VALUE(SUBSTITUTE(実質収支比率等に係る経年分析!H$47,"▲","-")),2)</f>
        <v>25.91</v>
      </c>
      <c r="E20" s="134">
        <f>ROUND(VALUE(SUBSTITUTE(実質収支比率等に係る経年分析!I$47,"▲","-")),2)</f>
        <v>16.149999999999999</v>
      </c>
      <c r="F20" s="134">
        <f>ROUND(VALUE(SUBSTITUTE(実質収支比率等に係る経年分析!J$47,"▲","-")),2)</f>
        <v>20.07</v>
      </c>
    </row>
    <row r="21" spans="1:11">
      <c r="A21" s="134" t="s">
        <v>43</v>
      </c>
      <c r="B21" s="134">
        <f>IF(ISNUMBER(VALUE(SUBSTITUTE(実質収支比率等に係る経年分析!F$49,"▲","-"))),ROUND(VALUE(SUBSTITUTE(実質収支比率等に係る経年分析!F$49,"▲","-")),2),NA())</f>
        <v>6.62</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-7.92</v>
      </c>
      <c r="F21" s="134">
        <f>IF(ISNUMBER(VALUE(SUBSTITUTE(実質収支比率等に係る経年分析!J$49,"▲","-"))),ROUND(VALUE(SUBSTITUTE(実質収支比率等に係る経年分析!J$49,"▲","-")),2),NA())</f>
        <v>8.2100000000000009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18.079999999999998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412</v>
      </c>
      <c r="E42" s="136"/>
      <c r="F42" s="136"/>
      <c r="G42" s="136">
        <f>'実質公債費比率（分子）の構造'!L$52</f>
        <v>412</v>
      </c>
      <c r="H42" s="136"/>
      <c r="I42" s="136"/>
      <c r="J42" s="136">
        <f>'実質公債費比率（分子）の構造'!M$52</f>
        <v>409</v>
      </c>
      <c r="K42" s="136"/>
      <c r="L42" s="136"/>
      <c r="M42" s="136">
        <f>'実質公債費比率（分子）の構造'!N$52</f>
        <v>419</v>
      </c>
      <c r="N42" s="136"/>
      <c r="O42" s="136"/>
      <c r="P42" s="136">
        <f>'実質公債費比率（分子）の構造'!O$52</f>
        <v>399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70</v>
      </c>
      <c r="C44" s="136"/>
      <c r="D44" s="136"/>
      <c r="E44" s="136">
        <f>'実質公債費比率（分子）の構造'!L$50</f>
        <v>50</v>
      </c>
      <c r="F44" s="136"/>
      <c r="G44" s="136"/>
      <c r="H44" s="136">
        <f>'実質公債費比率（分子）の構造'!M$50</f>
        <v>46</v>
      </c>
      <c r="I44" s="136"/>
      <c r="J44" s="136"/>
      <c r="K44" s="136">
        <f>'実質公債費比率（分子）の構造'!N$50</f>
        <v>27</v>
      </c>
      <c r="L44" s="136"/>
      <c r="M44" s="136"/>
      <c r="N44" s="136">
        <f>'実質公債費比率（分子）の構造'!O$50</f>
        <v>23</v>
      </c>
      <c r="O44" s="136"/>
      <c r="P44" s="136"/>
    </row>
    <row r="45" spans="1:16">
      <c r="A45" s="136" t="s">
        <v>53</v>
      </c>
      <c r="B45" s="136">
        <f>'実質公債費比率（分子）の構造'!K$49</f>
        <v>21</v>
      </c>
      <c r="C45" s="136"/>
      <c r="D45" s="136"/>
      <c r="E45" s="136">
        <f>'実質公債費比率（分子）の構造'!L$49</f>
        <v>22</v>
      </c>
      <c r="F45" s="136"/>
      <c r="G45" s="136"/>
      <c r="H45" s="136">
        <f>'実質公債費比率（分子）の構造'!M$49</f>
        <v>21</v>
      </c>
      <c r="I45" s="136"/>
      <c r="J45" s="136"/>
      <c r="K45" s="136">
        <f>'実質公債費比率（分子）の構造'!N$49</f>
        <v>21</v>
      </c>
      <c r="L45" s="136"/>
      <c r="M45" s="136"/>
      <c r="N45" s="136">
        <f>'実質公債費比率（分子）の構造'!O$49</f>
        <v>22</v>
      </c>
      <c r="O45" s="136"/>
      <c r="P45" s="136"/>
    </row>
    <row r="46" spans="1:16">
      <c r="A46" s="136" t="s">
        <v>54</v>
      </c>
      <c r="B46" s="136">
        <f>'実質公債費比率（分子）の構造'!K$48</f>
        <v>117</v>
      </c>
      <c r="C46" s="136"/>
      <c r="D46" s="136"/>
      <c r="E46" s="136">
        <f>'実質公債費比率（分子）の構造'!L$48</f>
        <v>127</v>
      </c>
      <c r="F46" s="136"/>
      <c r="G46" s="136"/>
      <c r="H46" s="136">
        <f>'実質公債費比率（分子）の構造'!M$48</f>
        <v>124</v>
      </c>
      <c r="I46" s="136"/>
      <c r="J46" s="136"/>
      <c r="K46" s="136">
        <f>'実質公債費比率（分子）の構造'!N$48</f>
        <v>115</v>
      </c>
      <c r="L46" s="136"/>
      <c r="M46" s="136"/>
      <c r="N46" s="136">
        <f>'実質公債費比率（分子）の構造'!O$48</f>
        <v>105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501</v>
      </c>
      <c r="C49" s="136"/>
      <c r="D49" s="136"/>
      <c r="E49" s="136">
        <f>'実質公債費比率（分子）の構造'!L$45</f>
        <v>477</v>
      </c>
      <c r="F49" s="136"/>
      <c r="G49" s="136"/>
      <c r="H49" s="136">
        <f>'実質公債費比率（分子）の構造'!M$45</f>
        <v>463</v>
      </c>
      <c r="I49" s="136"/>
      <c r="J49" s="136"/>
      <c r="K49" s="136">
        <f>'実質公債費比率（分子）の構造'!N$45</f>
        <v>429</v>
      </c>
      <c r="L49" s="136"/>
      <c r="M49" s="136"/>
      <c r="N49" s="136">
        <f>'実質公債費比率（分子）の構造'!O$45</f>
        <v>409</v>
      </c>
      <c r="O49" s="136"/>
      <c r="P49" s="136"/>
    </row>
    <row r="50" spans="1:16">
      <c r="A50" s="136" t="s">
        <v>57</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264</v>
      </c>
      <c r="G50" s="136" t="e">
        <f>NA()</f>
        <v>#N/A</v>
      </c>
      <c r="H50" s="136" t="e">
        <f>NA()</f>
        <v>#N/A</v>
      </c>
      <c r="I50" s="136">
        <f>IF(ISNUMBER('実質公債費比率（分子）の構造'!M$53),'実質公債費比率（分子）の構造'!M$53,NA())</f>
        <v>245</v>
      </c>
      <c r="J50" s="136" t="e">
        <f>NA()</f>
        <v>#N/A</v>
      </c>
      <c r="K50" s="136" t="e">
        <f>NA()</f>
        <v>#N/A</v>
      </c>
      <c r="L50" s="136">
        <f>IF(ISNUMBER('実質公債費比率（分子）の構造'!N$53),'実質公債費比率（分子）の構造'!N$53,NA())</f>
        <v>173</v>
      </c>
      <c r="M50" s="136" t="e">
        <f>NA()</f>
        <v>#N/A</v>
      </c>
      <c r="N50" s="136" t="e">
        <f>NA()</f>
        <v>#N/A</v>
      </c>
      <c r="O50" s="136">
        <f>IF(ISNUMBER('実質公債費比率（分子）の構造'!O$53),'実質公債費比率（分子）の構造'!O$53,NA())</f>
        <v>160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3829</v>
      </c>
      <c r="E56" s="135"/>
      <c r="F56" s="135"/>
      <c r="G56" s="135">
        <f>'将来負担比率（分子）の構造'!J$51</f>
        <v>3703</v>
      </c>
      <c r="H56" s="135"/>
      <c r="I56" s="135"/>
      <c r="J56" s="135">
        <f>'将来負担比率（分子）の構造'!K$51</f>
        <v>3506</v>
      </c>
      <c r="K56" s="135"/>
      <c r="L56" s="135"/>
      <c r="M56" s="135">
        <f>'将来負担比率（分子）の構造'!L$51</f>
        <v>3314</v>
      </c>
      <c r="N56" s="135"/>
      <c r="O56" s="135"/>
      <c r="P56" s="135">
        <f>'将来負担比率（分子）の構造'!M$51</f>
        <v>3202</v>
      </c>
    </row>
    <row r="57" spans="1:16">
      <c r="A57" s="135" t="s">
        <v>34</v>
      </c>
      <c r="B57" s="135"/>
      <c r="C57" s="135"/>
      <c r="D57" s="135">
        <f>'将来負担比率（分子）の構造'!I$50</f>
        <v>173</v>
      </c>
      <c r="E57" s="135"/>
      <c r="F57" s="135"/>
      <c r="G57" s="135">
        <f>'将来負担比率（分子）の構造'!J$50</f>
        <v>145</v>
      </c>
      <c r="H57" s="135"/>
      <c r="I57" s="135"/>
      <c r="J57" s="135">
        <f>'将来負担比率（分子）の構造'!K$50</f>
        <v>122</v>
      </c>
      <c r="K57" s="135"/>
      <c r="L57" s="135"/>
      <c r="M57" s="135">
        <f>'将来負担比率（分子）の構造'!L$50</f>
        <v>109</v>
      </c>
      <c r="N57" s="135"/>
      <c r="O57" s="135"/>
      <c r="P57" s="135">
        <f>'将来負担比率（分子）の構造'!M$50</f>
        <v>91</v>
      </c>
    </row>
    <row r="58" spans="1:16">
      <c r="A58" s="135" t="s">
        <v>33</v>
      </c>
      <c r="B58" s="135"/>
      <c r="C58" s="135"/>
      <c r="D58" s="135">
        <f>'将来負担比率（分子）の構造'!I$49</f>
        <v>1718</v>
      </c>
      <c r="E58" s="135"/>
      <c r="F58" s="135"/>
      <c r="G58" s="135">
        <f>'将来負担比率（分子）の構造'!J$49</f>
        <v>1972</v>
      </c>
      <c r="H58" s="135"/>
      <c r="I58" s="135"/>
      <c r="J58" s="135">
        <f>'将来負担比率（分子）の構造'!K$49</f>
        <v>2070</v>
      </c>
      <c r="K58" s="135"/>
      <c r="L58" s="135"/>
      <c r="M58" s="135">
        <f>'将来負担比率（分子）の構造'!L$49</f>
        <v>1064</v>
      </c>
      <c r="N58" s="135"/>
      <c r="O58" s="135"/>
      <c r="P58" s="135">
        <f>'将来負担比率（分子）の構造'!M$49</f>
        <v>1270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743</v>
      </c>
      <c r="C62" s="135"/>
      <c r="D62" s="135"/>
      <c r="E62" s="135">
        <f>'将来負担比率（分子）の構造'!J$45</f>
        <v>726</v>
      </c>
      <c r="F62" s="135"/>
      <c r="G62" s="135"/>
      <c r="H62" s="135">
        <f>'将来負担比率（分子）の構造'!K$45</f>
        <v>640</v>
      </c>
      <c r="I62" s="135"/>
      <c r="J62" s="135"/>
      <c r="K62" s="135">
        <f>'将来負担比率（分子）の構造'!L$45</f>
        <v>564</v>
      </c>
      <c r="L62" s="135"/>
      <c r="M62" s="135"/>
      <c r="N62" s="135">
        <f>'将来負担比率（分子）の構造'!M$45</f>
        <v>591</v>
      </c>
      <c r="O62" s="135"/>
      <c r="P62" s="135"/>
    </row>
    <row r="63" spans="1:16">
      <c r="A63" s="135" t="s">
        <v>27</v>
      </c>
      <c r="B63" s="135">
        <f>'将来負担比率（分子）の構造'!I$44</f>
        <v>287</v>
      </c>
      <c r="C63" s="135"/>
      <c r="D63" s="135"/>
      <c r="E63" s="135">
        <f>'将来負担比率（分子）の構造'!J$44</f>
        <v>248</v>
      </c>
      <c r="F63" s="135"/>
      <c r="G63" s="135"/>
      <c r="H63" s="135">
        <f>'将来負担比率（分子）の構造'!K$44</f>
        <v>211</v>
      </c>
      <c r="I63" s="135"/>
      <c r="J63" s="135"/>
      <c r="K63" s="135">
        <f>'将来負担比率（分子）の構造'!L$44</f>
        <v>172</v>
      </c>
      <c r="L63" s="135"/>
      <c r="M63" s="135"/>
      <c r="N63" s="135">
        <f>'将来負担比率（分子）の構造'!M$44</f>
        <v>139</v>
      </c>
      <c r="O63" s="135"/>
      <c r="P63" s="135"/>
    </row>
    <row r="64" spans="1:16">
      <c r="A64" s="135" t="s">
        <v>26</v>
      </c>
      <c r="B64" s="135">
        <f>'将来負担比率（分子）の構造'!I$43</f>
        <v>1740</v>
      </c>
      <c r="C64" s="135"/>
      <c r="D64" s="135"/>
      <c r="E64" s="135">
        <f>'将来負担比率（分子）の構造'!J$43</f>
        <v>1757</v>
      </c>
      <c r="F64" s="135"/>
      <c r="G64" s="135"/>
      <c r="H64" s="135">
        <f>'将来負担比率（分子）の構造'!K$43</f>
        <v>1615</v>
      </c>
      <c r="I64" s="135"/>
      <c r="J64" s="135"/>
      <c r="K64" s="135">
        <f>'将来負担比率（分子）の構造'!L$43</f>
        <v>1493</v>
      </c>
      <c r="L64" s="135"/>
      <c r="M64" s="135"/>
      <c r="N64" s="135">
        <f>'将来負担比率（分子）の構造'!M$43</f>
        <v>1364</v>
      </c>
      <c r="O64" s="135"/>
      <c r="P64" s="135"/>
    </row>
    <row r="65" spans="1:16">
      <c r="A65" s="135" t="s">
        <v>25</v>
      </c>
      <c r="B65" s="135">
        <f>'将来負担比率（分子）の構造'!I$42</f>
        <v>197</v>
      </c>
      <c r="C65" s="135"/>
      <c r="D65" s="135"/>
      <c r="E65" s="135">
        <f>'将来負担比率（分子）の構造'!J$42</f>
        <v>153</v>
      </c>
      <c r="F65" s="135"/>
      <c r="G65" s="135"/>
      <c r="H65" s="135">
        <f>'将来負担比率（分子）の構造'!K$42</f>
        <v>112</v>
      </c>
      <c r="I65" s="135"/>
      <c r="J65" s="135"/>
      <c r="K65" s="135">
        <f>'将来負担比率（分子）の構造'!L$42</f>
        <v>88</v>
      </c>
      <c r="L65" s="135"/>
      <c r="M65" s="135"/>
      <c r="N65" s="135">
        <f>'将来負担比率（分子）の構造'!M$42</f>
        <v>67</v>
      </c>
      <c r="O65" s="135"/>
      <c r="P65" s="135"/>
    </row>
    <row r="66" spans="1:16">
      <c r="A66" s="135" t="s">
        <v>24</v>
      </c>
      <c r="B66" s="135">
        <f>'将来負担比率（分子）の構造'!I$41</f>
        <v>4297</v>
      </c>
      <c r="C66" s="135"/>
      <c r="D66" s="135"/>
      <c r="E66" s="135">
        <f>'将来負担比率（分子）の構造'!J$41</f>
        <v>4109</v>
      </c>
      <c r="F66" s="135"/>
      <c r="G66" s="135"/>
      <c r="H66" s="135">
        <f>'将来負担比率（分子）の構造'!K$41</f>
        <v>3923</v>
      </c>
      <c r="I66" s="135"/>
      <c r="J66" s="135"/>
      <c r="K66" s="135">
        <f>'将来負担比率（分子）の構造'!L$41</f>
        <v>3752</v>
      </c>
      <c r="L66" s="135"/>
      <c r="M66" s="135"/>
      <c r="N66" s="135">
        <f>'将来負担比率（分子）の構造'!M$41</f>
        <v>3686</v>
      </c>
      <c r="O66" s="135"/>
      <c r="P66" s="135"/>
    </row>
    <row r="67" spans="1:16">
      <c r="A67" s="135" t="s">
        <v>61</v>
      </c>
      <c r="B67" s="135" t="e">
        <f>NA()</f>
        <v>#N/A</v>
      </c>
      <c r="C67" s="135">
        <f>IF(ISNUMBER('将来負担比率（分子）の構造'!I$52), IF('将来負担比率（分子）の構造'!I$52 &lt; 0, 0, '将来負担比率（分子）の構造'!I$52), NA())</f>
        <v>1543</v>
      </c>
      <c r="D67" s="135" t="e">
        <f>NA()</f>
        <v>#N/A</v>
      </c>
      <c r="E67" s="135" t="e">
        <f>NA()</f>
        <v>#N/A</v>
      </c>
      <c r="F67" s="135">
        <f>IF(ISNUMBER('将来負担比率（分子）の構造'!J$52), IF('将来負担比率（分子）の構造'!J$52 &lt; 0, 0, '将来負担比率（分子）の構造'!J$52), NA())</f>
        <v>1173</v>
      </c>
      <c r="G67" s="135" t="e">
        <f>NA()</f>
        <v>#N/A</v>
      </c>
      <c r="H67" s="135" t="e">
        <f>NA()</f>
        <v>#N/A</v>
      </c>
      <c r="I67" s="135">
        <f>IF(ISNUMBER('将来負担比率（分子）の構造'!K$52), IF('将来負担比率（分子）の構造'!K$52 &lt; 0, 0, '将来負担比率（分子）の構造'!K$52), NA())</f>
        <v>802</v>
      </c>
      <c r="J67" s="135" t="e">
        <f>NA()</f>
        <v>#N/A</v>
      </c>
      <c r="K67" s="135" t="e">
        <f>NA()</f>
        <v>#N/A</v>
      </c>
      <c r="L67" s="135">
        <f>IF(ISNUMBER('将来負担比率（分子）の構造'!L$52), IF('将来負担比率（分子）の構造'!L$52 &lt; 0, 0, '将来負担比率（分子）の構造'!L$52), NA())</f>
        <v>1582</v>
      </c>
      <c r="M67" s="135" t="e">
        <f>NA()</f>
        <v>#N/A</v>
      </c>
      <c r="N67" s="135" t="e">
        <f>NA()</f>
        <v>#N/A</v>
      </c>
      <c r="O67" s="135">
        <f>IF(ISNUMBER('将来負担比率（分子）の構造'!M$52), IF('将来負担比率（分子）の構造'!M$52 &lt; 0, 0, '将来負担比率（分子）の構造'!M$52), NA())</f>
        <v>1284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738788</v>
      </c>
      <c r="S5" s="613"/>
      <c r="T5" s="613"/>
      <c r="U5" s="613"/>
      <c r="V5" s="613"/>
      <c r="W5" s="613"/>
      <c r="X5" s="613"/>
      <c r="Y5" s="614"/>
      <c r="Z5" s="615">
        <v>13.6</v>
      </c>
      <c r="AA5" s="615"/>
      <c r="AB5" s="615"/>
      <c r="AC5" s="615"/>
      <c r="AD5" s="616">
        <v>738788</v>
      </c>
      <c r="AE5" s="616"/>
      <c r="AF5" s="616"/>
      <c r="AG5" s="616"/>
      <c r="AH5" s="616"/>
      <c r="AI5" s="616"/>
      <c r="AJ5" s="616"/>
      <c r="AK5" s="616"/>
      <c r="AL5" s="617">
        <v>30.6</v>
      </c>
      <c r="AM5" s="618"/>
      <c r="AN5" s="618"/>
      <c r="AO5" s="619"/>
      <c r="AP5" s="609" t="s">
        <v>207</v>
      </c>
      <c r="AQ5" s="610"/>
      <c r="AR5" s="610"/>
      <c r="AS5" s="610"/>
      <c r="AT5" s="610"/>
      <c r="AU5" s="610"/>
      <c r="AV5" s="610"/>
      <c r="AW5" s="610"/>
      <c r="AX5" s="610"/>
      <c r="AY5" s="610"/>
      <c r="AZ5" s="610"/>
      <c r="BA5" s="610"/>
      <c r="BB5" s="610"/>
      <c r="BC5" s="610"/>
      <c r="BD5" s="610"/>
      <c r="BE5" s="610"/>
      <c r="BF5" s="611"/>
      <c r="BG5" s="623">
        <v>738621</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53914</v>
      </c>
      <c r="S6" s="624"/>
      <c r="T6" s="624"/>
      <c r="U6" s="624"/>
      <c r="V6" s="624"/>
      <c r="W6" s="624"/>
      <c r="X6" s="624"/>
      <c r="Y6" s="625"/>
      <c r="Z6" s="626">
        <v>1</v>
      </c>
      <c r="AA6" s="626"/>
      <c r="AB6" s="626"/>
      <c r="AC6" s="626"/>
      <c r="AD6" s="627">
        <v>53914</v>
      </c>
      <c r="AE6" s="627"/>
      <c r="AF6" s="627"/>
      <c r="AG6" s="627"/>
      <c r="AH6" s="627"/>
      <c r="AI6" s="627"/>
      <c r="AJ6" s="627"/>
      <c r="AK6" s="627"/>
      <c r="AL6" s="628">
        <v>2.2000000000000002</v>
      </c>
      <c r="AM6" s="629"/>
      <c r="AN6" s="629"/>
      <c r="AO6" s="630"/>
      <c r="AP6" s="620" t="s">
        <v>213</v>
      </c>
      <c r="AQ6" s="621"/>
      <c r="AR6" s="621"/>
      <c r="AS6" s="621"/>
      <c r="AT6" s="621"/>
      <c r="AU6" s="621"/>
      <c r="AV6" s="621"/>
      <c r="AW6" s="621"/>
      <c r="AX6" s="621"/>
      <c r="AY6" s="621"/>
      <c r="AZ6" s="621"/>
      <c r="BA6" s="621"/>
      <c r="BB6" s="621"/>
      <c r="BC6" s="621"/>
      <c r="BD6" s="621"/>
      <c r="BE6" s="621"/>
      <c r="BF6" s="622"/>
      <c r="BG6" s="623">
        <v>738621</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79880</v>
      </c>
      <c r="CS6" s="624"/>
      <c r="CT6" s="624"/>
      <c r="CU6" s="624"/>
      <c r="CV6" s="624"/>
      <c r="CW6" s="624"/>
      <c r="CX6" s="624"/>
      <c r="CY6" s="625"/>
      <c r="CZ6" s="626">
        <v>1.6</v>
      </c>
      <c r="DA6" s="626"/>
      <c r="DB6" s="626"/>
      <c r="DC6" s="626"/>
      <c r="DD6" s="632" t="s">
        <v>208</v>
      </c>
      <c r="DE6" s="624"/>
      <c r="DF6" s="624"/>
      <c r="DG6" s="624"/>
      <c r="DH6" s="624"/>
      <c r="DI6" s="624"/>
      <c r="DJ6" s="624"/>
      <c r="DK6" s="624"/>
      <c r="DL6" s="624"/>
      <c r="DM6" s="624"/>
      <c r="DN6" s="624"/>
      <c r="DO6" s="624"/>
      <c r="DP6" s="625"/>
      <c r="DQ6" s="632">
        <v>79880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956</v>
      </c>
      <c r="S7" s="624"/>
      <c r="T7" s="624"/>
      <c r="U7" s="624"/>
      <c r="V7" s="624"/>
      <c r="W7" s="624"/>
      <c r="X7" s="624"/>
      <c r="Y7" s="625"/>
      <c r="Z7" s="626">
        <v>0</v>
      </c>
      <c r="AA7" s="626"/>
      <c r="AB7" s="626"/>
      <c r="AC7" s="626"/>
      <c r="AD7" s="627">
        <v>956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285088</v>
      </c>
      <c r="BH7" s="624"/>
      <c r="BI7" s="624"/>
      <c r="BJ7" s="624"/>
      <c r="BK7" s="624"/>
      <c r="BL7" s="624"/>
      <c r="BM7" s="624"/>
      <c r="BN7" s="625"/>
      <c r="BO7" s="626">
        <v>38.6</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728298</v>
      </c>
      <c r="CS7" s="624"/>
      <c r="CT7" s="624"/>
      <c r="CU7" s="624"/>
      <c r="CV7" s="624"/>
      <c r="CW7" s="624"/>
      <c r="CX7" s="624"/>
      <c r="CY7" s="625"/>
      <c r="CZ7" s="626">
        <v>14.2</v>
      </c>
      <c r="DA7" s="626"/>
      <c r="DB7" s="626"/>
      <c r="DC7" s="626"/>
      <c r="DD7" s="632">
        <v>33388</v>
      </c>
      <c r="DE7" s="624"/>
      <c r="DF7" s="624"/>
      <c r="DG7" s="624"/>
      <c r="DH7" s="624"/>
      <c r="DI7" s="624"/>
      <c r="DJ7" s="624"/>
      <c r="DK7" s="624"/>
      <c r="DL7" s="624"/>
      <c r="DM7" s="624"/>
      <c r="DN7" s="624"/>
      <c r="DO7" s="624"/>
      <c r="DP7" s="625"/>
      <c r="DQ7" s="632">
        <v>666356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2396</v>
      </c>
      <c r="S8" s="624"/>
      <c r="T8" s="624"/>
      <c r="U8" s="624"/>
      <c r="V8" s="624"/>
      <c r="W8" s="624"/>
      <c r="X8" s="624"/>
      <c r="Y8" s="625"/>
      <c r="Z8" s="626">
        <v>0</v>
      </c>
      <c r="AA8" s="626"/>
      <c r="AB8" s="626"/>
      <c r="AC8" s="626"/>
      <c r="AD8" s="627">
        <v>2396</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11466</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1177992</v>
      </c>
      <c r="CS8" s="624"/>
      <c r="CT8" s="624"/>
      <c r="CU8" s="624"/>
      <c r="CV8" s="624"/>
      <c r="CW8" s="624"/>
      <c r="CX8" s="624"/>
      <c r="CY8" s="625"/>
      <c r="CZ8" s="626">
        <v>23</v>
      </c>
      <c r="DA8" s="626"/>
      <c r="DB8" s="626"/>
      <c r="DC8" s="626"/>
      <c r="DD8" s="632">
        <v>393350</v>
      </c>
      <c r="DE8" s="624"/>
      <c r="DF8" s="624"/>
      <c r="DG8" s="624"/>
      <c r="DH8" s="624"/>
      <c r="DI8" s="624"/>
      <c r="DJ8" s="624"/>
      <c r="DK8" s="624"/>
      <c r="DL8" s="624"/>
      <c r="DM8" s="624"/>
      <c r="DN8" s="624"/>
      <c r="DO8" s="624"/>
      <c r="DP8" s="625"/>
      <c r="DQ8" s="632">
        <v>484252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1945</v>
      </c>
      <c r="S9" s="624"/>
      <c r="T9" s="624"/>
      <c r="U9" s="624"/>
      <c r="V9" s="624"/>
      <c r="W9" s="624"/>
      <c r="X9" s="624"/>
      <c r="Y9" s="625"/>
      <c r="Z9" s="626">
        <v>0</v>
      </c>
      <c r="AA9" s="626"/>
      <c r="AB9" s="626"/>
      <c r="AC9" s="626"/>
      <c r="AD9" s="627">
        <v>1945</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222830</v>
      </c>
      <c r="BH9" s="624"/>
      <c r="BI9" s="624"/>
      <c r="BJ9" s="624"/>
      <c r="BK9" s="624"/>
      <c r="BL9" s="624"/>
      <c r="BM9" s="624"/>
      <c r="BN9" s="625"/>
      <c r="BO9" s="626">
        <v>30.2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404392</v>
      </c>
      <c r="CS9" s="624"/>
      <c r="CT9" s="624"/>
      <c r="CU9" s="624"/>
      <c r="CV9" s="624"/>
      <c r="CW9" s="624"/>
      <c r="CX9" s="624"/>
      <c r="CY9" s="625"/>
      <c r="CZ9" s="626">
        <v>7.9</v>
      </c>
      <c r="DA9" s="626"/>
      <c r="DB9" s="626"/>
      <c r="DC9" s="626"/>
      <c r="DD9" s="632">
        <v>73355</v>
      </c>
      <c r="DE9" s="624"/>
      <c r="DF9" s="624"/>
      <c r="DG9" s="624"/>
      <c r="DH9" s="624"/>
      <c r="DI9" s="624"/>
      <c r="DJ9" s="624"/>
      <c r="DK9" s="624"/>
      <c r="DL9" s="624"/>
      <c r="DM9" s="624"/>
      <c r="DN9" s="624"/>
      <c r="DO9" s="624"/>
      <c r="DP9" s="625"/>
      <c r="DQ9" s="632">
        <v>362025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132376</v>
      </c>
      <c r="S10" s="624"/>
      <c r="T10" s="624"/>
      <c r="U10" s="624"/>
      <c r="V10" s="624"/>
      <c r="W10" s="624"/>
      <c r="X10" s="624"/>
      <c r="Y10" s="625"/>
      <c r="Z10" s="626">
        <v>2.4</v>
      </c>
      <c r="AA10" s="626"/>
      <c r="AB10" s="626"/>
      <c r="AC10" s="626"/>
      <c r="AD10" s="627">
        <v>132376</v>
      </c>
      <c r="AE10" s="627"/>
      <c r="AF10" s="627"/>
      <c r="AG10" s="627"/>
      <c r="AH10" s="627"/>
      <c r="AI10" s="627"/>
      <c r="AJ10" s="627"/>
      <c r="AK10" s="627"/>
      <c r="AL10" s="628">
        <v>5.5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16494</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15194</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564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34298</v>
      </c>
      <c r="BH11" s="624"/>
      <c r="BI11" s="624"/>
      <c r="BJ11" s="624"/>
      <c r="BK11" s="624"/>
      <c r="BL11" s="624"/>
      <c r="BM11" s="624"/>
      <c r="BN11" s="625"/>
      <c r="BO11" s="626">
        <v>4.5999999999999996</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270480</v>
      </c>
      <c r="CS11" s="624"/>
      <c r="CT11" s="624"/>
      <c r="CU11" s="624"/>
      <c r="CV11" s="624"/>
      <c r="CW11" s="624"/>
      <c r="CX11" s="624"/>
      <c r="CY11" s="625"/>
      <c r="CZ11" s="626">
        <v>5.3</v>
      </c>
      <c r="DA11" s="626"/>
      <c r="DB11" s="626"/>
      <c r="DC11" s="626"/>
      <c r="DD11" s="632">
        <v>11627</v>
      </c>
      <c r="DE11" s="624"/>
      <c r="DF11" s="624"/>
      <c r="DG11" s="624"/>
      <c r="DH11" s="624"/>
      <c r="DI11" s="624"/>
      <c r="DJ11" s="624"/>
      <c r="DK11" s="624"/>
      <c r="DL11" s="624"/>
      <c r="DM11" s="624"/>
      <c r="DN11" s="624"/>
      <c r="DO11" s="624"/>
      <c r="DP11" s="625"/>
      <c r="DQ11" s="632">
        <v>185523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363698</v>
      </c>
      <c r="BH12" s="624"/>
      <c r="BI12" s="624"/>
      <c r="BJ12" s="624"/>
      <c r="BK12" s="624"/>
      <c r="BL12" s="624"/>
      <c r="BM12" s="624"/>
      <c r="BN12" s="625"/>
      <c r="BO12" s="626">
        <v>49.2</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70664</v>
      </c>
      <c r="CS12" s="624"/>
      <c r="CT12" s="624"/>
      <c r="CU12" s="624"/>
      <c r="CV12" s="624"/>
      <c r="CW12" s="624"/>
      <c r="CX12" s="624"/>
      <c r="CY12" s="625"/>
      <c r="CZ12" s="626">
        <v>1.4</v>
      </c>
      <c r="DA12" s="626"/>
      <c r="DB12" s="626"/>
      <c r="DC12" s="626"/>
      <c r="DD12" s="632">
        <v>3168</v>
      </c>
      <c r="DE12" s="624"/>
      <c r="DF12" s="624"/>
      <c r="DG12" s="624"/>
      <c r="DH12" s="624"/>
      <c r="DI12" s="624"/>
      <c r="DJ12" s="624"/>
      <c r="DK12" s="624"/>
      <c r="DL12" s="624"/>
      <c r="DM12" s="624"/>
      <c r="DN12" s="624"/>
      <c r="DO12" s="624"/>
      <c r="DP12" s="625"/>
      <c r="DQ12" s="632">
        <v>39996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8341</v>
      </c>
      <c r="S13" s="624"/>
      <c r="T13" s="624"/>
      <c r="U13" s="624"/>
      <c r="V13" s="624"/>
      <c r="W13" s="624"/>
      <c r="X13" s="624"/>
      <c r="Y13" s="625"/>
      <c r="Z13" s="626">
        <v>0.2</v>
      </c>
      <c r="AA13" s="626"/>
      <c r="AB13" s="626"/>
      <c r="AC13" s="626"/>
      <c r="AD13" s="627">
        <v>8341</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347738</v>
      </c>
      <c r="BH13" s="624"/>
      <c r="BI13" s="624"/>
      <c r="BJ13" s="624"/>
      <c r="BK13" s="624"/>
      <c r="BL13" s="624"/>
      <c r="BM13" s="624"/>
      <c r="BN13" s="625"/>
      <c r="BO13" s="626">
        <v>47.1</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120028</v>
      </c>
      <c r="CS13" s="624"/>
      <c r="CT13" s="624"/>
      <c r="CU13" s="624"/>
      <c r="CV13" s="624"/>
      <c r="CW13" s="624"/>
      <c r="CX13" s="624"/>
      <c r="CY13" s="625"/>
      <c r="CZ13" s="626">
        <v>2.2999999999999998</v>
      </c>
      <c r="DA13" s="626"/>
      <c r="DB13" s="626"/>
      <c r="DC13" s="626"/>
      <c r="DD13" s="632">
        <v>50851</v>
      </c>
      <c r="DE13" s="624"/>
      <c r="DF13" s="624"/>
      <c r="DG13" s="624"/>
      <c r="DH13" s="624"/>
      <c r="DI13" s="624"/>
      <c r="DJ13" s="624"/>
      <c r="DK13" s="624"/>
      <c r="DL13" s="624"/>
      <c r="DM13" s="624"/>
      <c r="DN13" s="624"/>
      <c r="DO13" s="624"/>
      <c r="DP13" s="625"/>
      <c r="DQ13" s="632">
        <v>67425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18876</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285615</v>
      </c>
      <c r="CS14" s="624"/>
      <c r="CT14" s="624"/>
      <c r="CU14" s="624"/>
      <c r="CV14" s="624"/>
      <c r="CW14" s="624"/>
      <c r="CX14" s="624"/>
      <c r="CY14" s="625"/>
      <c r="CZ14" s="626">
        <v>5.6</v>
      </c>
      <c r="DA14" s="626"/>
      <c r="DB14" s="626"/>
      <c r="DC14" s="626"/>
      <c r="DD14" s="632">
        <v>122515</v>
      </c>
      <c r="DE14" s="624"/>
      <c r="DF14" s="624"/>
      <c r="DG14" s="624"/>
      <c r="DH14" s="624"/>
      <c r="DI14" s="624"/>
      <c r="DJ14" s="624"/>
      <c r="DK14" s="624"/>
      <c r="DL14" s="624"/>
      <c r="DM14" s="624"/>
      <c r="DN14" s="624"/>
      <c r="DO14" s="624"/>
      <c r="DP14" s="625"/>
      <c r="DQ14" s="632">
        <v>158078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1676</v>
      </c>
      <c r="S15" s="624"/>
      <c r="T15" s="624"/>
      <c r="U15" s="624"/>
      <c r="V15" s="624"/>
      <c r="W15" s="624"/>
      <c r="X15" s="624"/>
      <c r="Y15" s="625"/>
      <c r="Z15" s="626">
        <v>0</v>
      </c>
      <c r="AA15" s="626"/>
      <c r="AB15" s="626"/>
      <c r="AC15" s="626"/>
      <c r="AD15" s="627">
        <v>1676</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70959</v>
      </c>
      <c r="BH15" s="624"/>
      <c r="BI15" s="624"/>
      <c r="BJ15" s="624"/>
      <c r="BK15" s="624"/>
      <c r="BL15" s="624"/>
      <c r="BM15" s="624"/>
      <c r="BN15" s="625"/>
      <c r="BO15" s="626">
        <v>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1560769</v>
      </c>
      <c r="CS15" s="624"/>
      <c r="CT15" s="624"/>
      <c r="CU15" s="624"/>
      <c r="CV15" s="624"/>
      <c r="CW15" s="624"/>
      <c r="CX15" s="624"/>
      <c r="CY15" s="625"/>
      <c r="CZ15" s="626">
        <v>30.4</v>
      </c>
      <c r="DA15" s="626"/>
      <c r="DB15" s="626"/>
      <c r="DC15" s="626"/>
      <c r="DD15" s="632">
        <v>1230190</v>
      </c>
      <c r="DE15" s="624"/>
      <c r="DF15" s="624"/>
      <c r="DG15" s="624"/>
      <c r="DH15" s="624"/>
      <c r="DI15" s="624"/>
      <c r="DJ15" s="624"/>
      <c r="DK15" s="624"/>
      <c r="DL15" s="624"/>
      <c r="DM15" s="624"/>
      <c r="DN15" s="624"/>
      <c r="DO15" s="624"/>
      <c r="DP15" s="625"/>
      <c r="DQ15" s="632">
        <v>559315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1807868</v>
      </c>
      <c r="S16" s="624"/>
      <c r="T16" s="624"/>
      <c r="U16" s="624"/>
      <c r="V16" s="624"/>
      <c r="W16" s="624"/>
      <c r="X16" s="624"/>
      <c r="Y16" s="625"/>
      <c r="Z16" s="626">
        <v>33.200000000000003</v>
      </c>
      <c r="AA16" s="626"/>
      <c r="AB16" s="626"/>
      <c r="AC16" s="626"/>
      <c r="AD16" s="627">
        <v>1441758</v>
      </c>
      <c r="AE16" s="627"/>
      <c r="AF16" s="627"/>
      <c r="AG16" s="627"/>
      <c r="AH16" s="627"/>
      <c r="AI16" s="627"/>
      <c r="AJ16" s="627"/>
      <c r="AK16" s="627"/>
      <c r="AL16" s="628">
        <v>59.8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4073</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373</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1441758</v>
      </c>
      <c r="S17" s="624"/>
      <c r="T17" s="624"/>
      <c r="U17" s="624"/>
      <c r="V17" s="624"/>
      <c r="W17" s="624"/>
      <c r="X17" s="624"/>
      <c r="Y17" s="625"/>
      <c r="Z17" s="626">
        <v>26.5</v>
      </c>
      <c r="AA17" s="626"/>
      <c r="AB17" s="626"/>
      <c r="AC17" s="626"/>
      <c r="AD17" s="627">
        <v>1441758</v>
      </c>
      <c r="AE17" s="627"/>
      <c r="AF17" s="627"/>
      <c r="AG17" s="627"/>
      <c r="AH17" s="627"/>
      <c r="AI17" s="627"/>
      <c r="AJ17" s="627"/>
      <c r="AK17" s="627"/>
      <c r="AL17" s="628">
        <v>59.8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408793</v>
      </c>
      <c r="CS17" s="624"/>
      <c r="CT17" s="624"/>
      <c r="CU17" s="624"/>
      <c r="CV17" s="624"/>
      <c r="CW17" s="624"/>
      <c r="CX17" s="624"/>
      <c r="CY17" s="625"/>
      <c r="CZ17" s="626">
        <v>8</v>
      </c>
      <c r="DA17" s="626"/>
      <c r="DB17" s="626"/>
      <c r="DC17" s="626"/>
      <c r="DD17" s="632" t="s">
        <v>109</v>
      </c>
      <c r="DE17" s="624"/>
      <c r="DF17" s="624"/>
      <c r="DG17" s="624"/>
      <c r="DH17" s="624"/>
      <c r="DI17" s="624"/>
      <c r="DJ17" s="624"/>
      <c r="DK17" s="624"/>
      <c r="DL17" s="624"/>
      <c r="DM17" s="624"/>
      <c r="DN17" s="624"/>
      <c r="DO17" s="624"/>
      <c r="DP17" s="625"/>
      <c r="DQ17" s="632">
        <v>392402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103020</v>
      </c>
      <c r="S18" s="624"/>
      <c r="T18" s="624"/>
      <c r="U18" s="624"/>
      <c r="V18" s="624"/>
      <c r="W18" s="624"/>
      <c r="X18" s="624"/>
      <c r="Y18" s="625"/>
      <c r="Z18" s="626">
        <v>1.9</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263090</v>
      </c>
      <c r="S19" s="624"/>
      <c r="T19" s="624"/>
      <c r="U19" s="624"/>
      <c r="V19" s="624"/>
      <c r="W19" s="624"/>
      <c r="X19" s="624"/>
      <c r="Y19" s="625"/>
      <c r="Z19" s="626">
        <v>4.8</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167</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2748260</v>
      </c>
      <c r="S20" s="624"/>
      <c r="T20" s="624"/>
      <c r="U20" s="624"/>
      <c r="V20" s="624"/>
      <c r="W20" s="624"/>
      <c r="X20" s="624"/>
      <c r="Y20" s="625"/>
      <c r="Z20" s="626">
        <v>50.5</v>
      </c>
      <c r="AA20" s="626"/>
      <c r="AB20" s="626"/>
      <c r="AC20" s="626"/>
      <c r="AD20" s="627">
        <v>2382150</v>
      </c>
      <c r="AE20" s="627"/>
      <c r="AF20" s="627"/>
      <c r="AG20" s="627"/>
      <c r="AH20" s="627"/>
      <c r="AI20" s="627"/>
      <c r="AJ20" s="627"/>
      <c r="AK20" s="627"/>
      <c r="AL20" s="628">
        <v>98.8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167</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5126178</v>
      </c>
      <c r="CS20" s="624"/>
      <c r="CT20" s="624"/>
      <c r="CU20" s="624"/>
      <c r="CV20" s="624"/>
      <c r="CW20" s="624"/>
      <c r="CX20" s="624"/>
      <c r="CY20" s="625"/>
      <c r="CZ20" s="626">
        <v>100</v>
      </c>
      <c r="DA20" s="626"/>
      <c r="DB20" s="626"/>
      <c r="DC20" s="626"/>
      <c r="DD20" s="632">
        <v>1918444</v>
      </c>
      <c r="DE20" s="624"/>
      <c r="DF20" s="624"/>
      <c r="DG20" s="624"/>
      <c r="DH20" s="624"/>
      <c r="DI20" s="624"/>
      <c r="DJ20" s="624"/>
      <c r="DK20" s="624"/>
      <c r="DL20" s="624"/>
      <c r="DM20" s="624"/>
      <c r="DN20" s="624"/>
      <c r="DO20" s="624"/>
      <c r="DP20" s="625"/>
      <c r="DQ20" s="632">
        <v>2996189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1130</v>
      </c>
      <c r="S21" s="624"/>
      <c r="T21" s="624"/>
      <c r="U21" s="624"/>
      <c r="V21" s="624"/>
      <c r="W21" s="624"/>
      <c r="X21" s="624"/>
      <c r="Y21" s="625"/>
      <c r="Z21" s="626">
        <v>0</v>
      </c>
      <c r="AA21" s="626"/>
      <c r="AB21" s="626"/>
      <c r="AC21" s="626"/>
      <c r="AD21" s="627">
        <v>1130</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167</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39662</v>
      </c>
      <c r="S22" s="624"/>
      <c r="T22" s="624"/>
      <c r="U22" s="624"/>
      <c r="V22" s="624"/>
      <c r="W22" s="624"/>
      <c r="X22" s="624"/>
      <c r="Y22" s="625"/>
      <c r="Z22" s="626">
        <v>0.7</v>
      </c>
      <c r="AA22" s="626"/>
      <c r="AB22" s="626"/>
      <c r="AC22" s="626"/>
      <c r="AD22" s="627">
        <v>25652</v>
      </c>
      <c r="AE22" s="627"/>
      <c r="AF22" s="627"/>
      <c r="AG22" s="627"/>
      <c r="AH22" s="627"/>
      <c r="AI22" s="627"/>
      <c r="AJ22" s="627"/>
      <c r="AK22" s="627"/>
      <c r="AL22" s="628">
        <v>1.1000000000000001</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62526</v>
      </c>
      <c r="S23" s="624"/>
      <c r="T23" s="624"/>
      <c r="U23" s="624"/>
      <c r="V23" s="624"/>
      <c r="W23" s="624"/>
      <c r="X23" s="624"/>
      <c r="Y23" s="625"/>
      <c r="Z23" s="626">
        <v>1.1000000000000001</v>
      </c>
      <c r="AA23" s="626"/>
      <c r="AB23" s="626"/>
      <c r="AC23" s="626"/>
      <c r="AD23" s="627">
        <v>1046</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3686</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1406499</v>
      </c>
      <c r="CS24" s="613"/>
      <c r="CT24" s="613"/>
      <c r="CU24" s="613"/>
      <c r="CV24" s="613"/>
      <c r="CW24" s="613"/>
      <c r="CX24" s="613"/>
      <c r="CY24" s="614"/>
      <c r="CZ24" s="650">
        <v>27.4</v>
      </c>
      <c r="DA24" s="651"/>
      <c r="DB24" s="651"/>
      <c r="DC24" s="652"/>
      <c r="DD24" s="649">
        <v>1114397</v>
      </c>
      <c r="DE24" s="613"/>
      <c r="DF24" s="613"/>
      <c r="DG24" s="613"/>
      <c r="DH24" s="613"/>
      <c r="DI24" s="613"/>
      <c r="DJ24" s="613"/>
      <c r="DK24" s="614"/>
      <c r="DL24" s="649">
        <v>1098903</v>
      </c>
      <c r="DM24" s="613"/>
      <c r="DN24" s="613"/>
      <c r="DO24" s="613"/>
      <c r="DP24" s="613"/>
      <c r="DQ24" s="613"/>
      <c r="DR24" s="613"/>
      <c r="DS24" s="613"/>
      <c r="DT24" s="613"/>
      <c r="DU24" s="613"/>
      <c r="DV24" s="614"/>
      <c r="DW24" s="617">
        <v>43.2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430694</v>
      </c>
      <c r="S25" s="624"/>
      <c r="T25" s="624"/>
      <c r="U25" s="624"/>
      <c r="V25" s="624"/>
      <c r="W25" s="624"/>
      <c r="X25" s="624"/>
      <c r="Y25" s="625"/>
      <c r="Z25" s="626">
        <v>7.9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651851</v>
      </c>
      <c r="CS25" s="655"/>
      <c r="CT25" s="655"/>
      <c r="CU25" s="655"/>
      <c r="CV25" s="655"/>
      <c r="CW25" s="655"/>
      <c r="CX25" s="655"/>
      <c r="CY25" s="656"/>
      <c r="CZ25" s="657">
        <v>12.7</v>
      </c>
      <c r="DA25" s="658"/>
      <c r="DB25" s="658"/>
      <c r="DC25" s="659"/>
      <c r="DD25" s="632">
        <v>601683</v>
      </c>
      <c r="DE25" s="655"/>
      <c r="DF25" s="655"/>
      <c r="DG25" s="655"/>
      <c r="DH25" s="655"/>
      <c r="DI25" s="655"/>
      <c r="DJ25" s="655"/>
      <c r="DK25" s="656"/>
      <c r="DL25" s="632">
        <v>587176</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380173</v>
      </c>
      <c r="CS26" s="624"/>
      <c r="CT26" s="624"/>
      <c r="CU26" s="624"/>
      <c r="CV26" s="624"/>
      <c r="CW26" s="624"/>
      <c r="CX26" s="624"/>
      <c r="CY26" s="625"/>
      <c r="CZ26" s="657">
        <v>7.4</v>
      </c>
      <c r="DA26" s="658"/>
      <c r="DB26" s="658"/>
      <c r="DC26" s="659"/>
      <c r="DD26" s="632">
        <v>335675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486380</v>
      </c>
      <c r="S27" s="624"/>
      <c r="T27" s="624"/>
      <c r="U27" s="624"/>
      <c r="V27" s="624"/>
      <c r="W27" s="624"/>
      <c r="X27" s="624"/>
      <c r="Y27" s="625"/>
      <c r="Z27" s="626">
        <v>8.9</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738788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345855</v>
      </c>
      <c r="CS27" s="655"/>
      <c r="CT27" s="655"/>
      <c r="CU27" s="655"/>
      <c r="CV27" s="655"/>
      <c r="CW27" s="655"/>
      <c r="CX27" s="655"/>
      <c r="CY27" s="656"/>
      <c r="CZ27" s="657">
        <v>6.7</v>
      </c>
      <c r="DA27" s="658"/>
      <c r="DB27" s="658"/>
      <c r="DC27" s="659"/>
      <c r="DD27" s="632">
        <v>120312</v>
      </c>
      <c r="DE27" s="655"/>
      <c r="DF27" s="655"/>
      <c r="DG27" s="655"/>
      <c r="DH27" s="655"/>
      <c r="DI27" s="655"/>
      <c r="DJ27" s="655"/>
      <c r="DK27" s="656"/>
      <c r="DL27" s="632">
        <v>119496</v>
      </c>
      <c r="DM27" s="655"/>
      <c r="DN27" s="655"/>
      <c r="DO27" s="655"/>
      <c r="DP27" s="655"/>
      <c r="DQ27" s="655"/>
      <c r="DR27" s="655"/>
      <c r="DS27" s="655"/>
      <c r="DT27" s="655"/>
      <c r="DU27" s="655"/>
      <c r="DV27" s="656"/>
      <c r="DW27" s="628">
        <v>4.7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8247</v>
      </c>
      <c r="S28" s="624"/>
      <c r="T28" s="624"/>
      <c r="U28" s="624"/>
      <c r="V28" s="624"/>
      <c r="W28" s="624"/>
      <c r="X28" s="624"/>
      <c r="Y28" s="625"/>
      <c r="Z28" s="626">
        <v>0.2</v>
      </c>
      <c r="AA28" s="626"/>
      <c r="AB28" s="626"/>
      <c r="AC28" s="626"/>
      <c r="AD28" s="627">
        <v>1088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408793</v>
      </c>
      <c r="CS28" s="624"/>
      <c r="CT28" s="624"/>
      <c r="CU28" s="624"/>
      <c r="CV28" s="624"/>
      <c r="CW28" s="624"/>
      <c r="CX28" s="624"/>
      <c r="CY28" s="625"/>
      <c r="CZ28" s="657">
        <v>8</v>
      </c>
      <c r="DA28" s="658"/>
      <c r="DB28" s="658"/>
      <c r="DC28" s="659"/>
      <c r="DD28" s="632">
        <v>392402</v>
      </c>
      <c r="DE28" s="624"/>
      <c r="DF28" s="624"/>
      <c r="DG28" s="624"/>
      <c r="DH28" s="624"/>
      <c r="DI28" s="624"/>
      <c r="DJ28" s="624"/>
      <c r="DK28" s="625"/>
      <c r="DL28" s="632">
        <v>392231</v>
      </c>
      <c r="DM28" s="624"/>
      <c r="DN28" s="624"/>
      <c r="DO28" s="624"/>
      <c r="DP28" s="624"/>
      <c r="DQ28" s="624"/>
      <c r="DR28" s="624"/>
      <c r="DS28" s="624"/>
      <c r="DT28" s="624"/>
      <c r="DU28" s="624"/>
      <c r="DV28" s="625"/>
      <c r="DW28" s="628">
        <v>15.4</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54500</v>
      </c>
      <c r="S29" s="624"/>
      <c r="T29" s="624"/>
      <c r="U29" s="624"/>
      <c r="V29" s="624"/>
      <c r="W29" s="624"/>
      <c r="X29" s="624"/>
      <c r="Y29" s="625"/>
      <c r="Z29" s="626">
        <v>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408793</v>
      </c>
      <c r="CS29" s="655"/>
      <c r="CT29" s="655"/>
      <c r="CU29" s="655"/>
      <c r="CV29" s="655"/>
      <c r="CW29" s="655"/>
      <c r="CX29" s="655"/>
      <c r="CY29" s="656"/>
      <c r="CZ29" s="657">
        <v>8</v>
      </c>
      <c r="DA29" s="658"/>
      <c r="DB29" s="658"/>
      <c r="DC29" s="659"/>
      <c r="DD29" s="632">
        <v>392402</v>
      </c>
      <c r="DE29" s="655"/>
      <c r="DF29" s="655"/>
      <c r="DG29" s="655"/>
      <c r="DH29" s="655"/>
      <c r="DI29" s="655"/>
      <c r="DJ29" s="655"/>
      <c r="DK29" s="656"/>
      <c r="DL29" s="632">
        <v>392231</v>
      </c>
      <c r="DM29" s="655"/>
      <c r="DN29" s="655"/>
      <c r="DO29" s="655"/>
      <c r="DP29" s="655"/>
      <c r="DQ29" s="655"/>
      <c r="DR29" s="655"/>
      <c r="DS29" s="655"/>
      <c r="DT29" s="655"/>
      <c r="DU29" s="655"/>
      <c r="DV29" s="656"/>
      <c r="DW29" s="628">
        <v>15.4</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16415</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93.8</v>
      </c>
      <c r="BN30" s="682"/>
      <c r="BO30" s="682"/>
      <c r="BP30" s="682"/>
      <c r="BQ30" s="683"/>
      <c r="BR30" s="681">
        <v>98.1</v>
      </c>
      <c r="BS30" s="682"/>
      <c r="BT30" s="682"/>
      <c r="BU30" s="682"/>
      <c r="BV30" s="682"/>
      <c r="BW30" s="682"/>
      <c r="BX30" s="618">
        <v>93.3</v>
      </c>
      <c r="BY30" s="682"/>
      <c r="BZ30" s="682"/>
      <c r="CA30" s="682"/>
      <c r="CB30" s="683"/>
      <c r="CD30" s="686"/>
      <c r="CE30" s="687"/>
      <c r="CF30" s="637" t="s">
        <v>291</v>
      </c>
      <c r="CG30" s="638"/>
      <c r="CH30" s="638"/>
      <c r="CI30" s="638"/>
      <c r="CJ30" s="638"/>
      <c r="CK30" s="638"/>
      <c r="CL30" s="638"/>
      <c r="CM30" s="638"/>
      <c r="CN30" s="638"/>
      <c r="CO30" s="638"/>
      <c r="CP30" s="638"/>
      <c r="CQ30" s="639"/>
      <c r="CR30" s="623">
        <v>365452</v>
      </c>
      <c r="CS30" s="624"/>
      <c r="CT30" s="624"/>
      <c r="CU30" s="624"/>
      <c r="CV30" s="624"/>
      <c r="CW30" s="624"/>
      <c r="CX30" s="624"/>
      <c r="CY30" s="625"/>
      <c r="CZ30" s="657">
        <v>7.1</v>
      </c>
      <c r="DA30" s="658"/>
      <c r="DB30" s="658"/>
      <c r="DC30" s="659"/>
      <c r="DD30" s="632">
        <v>349061</v>
      </c>
      <c r="DE30" s="624"/>
      <c r="DF30" s="624"/>
      <c r="DG30" s="624"/>
      <c r="DH30" s="624"/>
      <c r="DI30" s="624"/>
      <c r="DJ30" s="624"/>
      <c r="DK30" s="625"/>
      <c r="DL30" s="632">
        <v>348890</v>
      </c>
      <c r="DM30" s="624"/>
      <c r="DN30" s="624"/>
      <c r="DO30" s="624"/>
      <c r="DP30" s="624"/>
      <c r="DQ30" s="624"/>
      <c r="DR30" s="624"/>
      <c r="DS30" s="624"/>
      <c r="DT30" s="624"/>
      <c r="DU30" s="624"/>
      <c r="DV30" s="625"/>
      <c r="DW30" s="628">
        <v>13.7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1233525</v>
      </c>
      <c r="S31" s="624"/>
      <c r="T31" s="624"/>
      <c r="U31" s="624"/>
      <c r="V31" s="624"/>
      <c r="W31" s="624"/>
      <c r="X31" s="624"/>
      <c r="Y31" s="625"/>
      <c r="Z31" s="626">
        <v>22.7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94.7</v>
      </c>
      <c r="BN31" s="679"/>
      <c r="BO31" s="679"/>
      <c r="BP31" s="679"/>
      <c r="BQ31" s="680"/>
      <c r="BR31" s="678">
        <v>97.8</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43341</v>
      </c>
      <c r="CS31" s="655"/>
      <c r="CT31" s="655"/>
      <c r="CU31" s="655"/>
      <c r="CV31" s="655"/>
      <c r="CW31" s="655"/>
      <c r="CX31" s="655"/>
      <c r="CY31" s="656"/>
      <c r="CZ31" s="657">
        <v>0.8</v>
      </c>
      <c r="DA31" s="658"/>
      <c r="DB31" s="658"/>
      <c r="DC31" s="659"/>
      <c r="DD31" s="632">
        <v>43341</v>
      </c>
      <c r="DE31" s="655"/>
      <c r="DF31" s="655"/>
      <c r="DG31" s="655"/>
      <c r="DH31" s="655"/>
      <c r="DI31" s="655"/>
      <c r="DJ31" s="655"/>
      <c r="DK31" s="656"/>
      <c r="DL31" s="632">
        <v>43341</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54711</v>
      </c>
      <c r="S32" s="624"/>
      <c r="T32" s="624"/>
      <c r="U32" s="624"/>
      <c r="V32" s="624"/>
      <c r="W32" s="624"/>
      <c r="X32" s="624"/>
      <c r="Y32" s="625"/>
      <c r="Z32" s="626">
        <v>1</v>
      </c>
      <c r="AA32" s="626"/>
      <c r="AB32" s="626"/>
      <c r="AC32" s="626"/>
      <c r="AD32" s="627">
        <v>13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91.7</v>
      </c>
      <c r="BN32" s="691"/>
      <c r="BO32" s="691"/>
      <c r="BP32" s="691"/>
      <c r="BQ32" s="693"/>
      <c r="BR32" s="690">
        <v>97.8</v>
      </c>
      <c r="BS32" s="691"/>
      <c r="BT32" s="691"/>
      <c r="BU32" s="691"/>
      <c r="BV32" s="691"/>
      <c r="BW32" s="691"/>
      <c r="BX32" s="692">
        <v>91.3</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299500</v>
      </c>
      <c r="S33" s="624"/>
      <c r="T33" s="624"/>
      <c r="U33" s="624"/>
      <c r="V33" s="624"/>
      <c r="W33" s="624"/>
      <c r="X33" s="624"/>
      <c r="Y33" s="625"/>
      <c r="Z33" s="626">
        <v>5.5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1797162</v>
      </c>
      <c r="CS33" s="655"/>
      <c r="CT33" s="655"/>
      <c r="CU33" s="655"/>
      <c r="CV33" s="655"/>
      <c r="CW33" s="655"/>
      <c r="CX33" s="655"/>
      <c r="CY33" s="656"/>
      <c r="CZ33" s="657">
        <v>35.1</v>
      </c>
      <c r="DA33" s="658"/>
      <c r="DB33" s="658"/>
      <c r="DC33" s="659"/>
      <c r="DD33" s="632">
        <v>1487123</v>
      </c>
      <c r="DE33" s="655"/>
      <c r="DF33" s="655"/>
      <c r="DG33" s="655"/>
      <c r="DH33" s="655"/>
      <c r="DI33" s="655"/>
      <c r="DJ33" s="655"/>
      <c r="DK33" s="656"/>
      <c r="DL33" s="632">
        <v>966235</v>
      </c>
      <c r="DM33" s="655"/>
      <c r="DN33" s="655"/>
      <c r="DO33" s="655"/>
      <c r="DP33" s="655"/>
      <c r="DQ33" s="655"/>
      <c r="DR33" s="655"/>
      <c r="DS33" s="655"/>
      <c r="DT33" s="655"/>
      <c r="DU33" s="655"/>
      <c r="DV33" s="656"/>
      <c r="DW33" s="628">
        <v>37.9</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601041</v>
      </c>
      <c r="CS34" s="624"/>
      <c r="CT34" s="624"/>
      <c r="CU34" s="624"/>
      <c r="CV34" s="624"/>
      <c r="CW34" s="624"/>
      <c r="CX34" s="624"/>
      <c r="CY34" s="625"/>
      <c r="CZ34" s="657">
        <v>11.7</v>
      </c>
      <c r="DA34" s="658"/>
      <c r="DB34" s="658"/>
      <c r="DC34" s="659"/>
      <c r="DD34" s="632">
        <v>436307</v>
      </c>
      <c r="DE34" s="624"/>
      <c r="DF34" s="624"/>
      <c r="DG34" s="624"/>
      <c r="DH34" s="624"/>
      <c r="DI34" s="624"/>
      <c r="DJ34" s="624"/>
      <c r="DK34" s="625"/>
      <c r="DL34" s="632">
        <v>379777</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135000</v>
      </c>
      <c r="S35" s="624"/>
      <c r="T35" s="624"/>
      <c r="U35" s="624"/>
      <c r="V35" s="624"/>
      <c r="W35" s="624"/>
      <c r="X35" s="624"/>
      <c r="Y35" s="625"/>
      <c r="Z35" s="626">
        <v>2.5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439033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110590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45196</v>
      </c>
      <c r="CS35" s="655"/>
      <c r="CT35" s="655"/>
      <c r="CU35" s="655"/>
      <c r="CV35" s="655"/>
      <c r="CW35" s="655"/>
      <c r="CX35" s="655"/>
      <c r="CY35" s="656"/>
      <c r="CZ35" s="657">
        <v>0.9</v>
      </c>
      <c r="DA35" s="658"/>
      <c r="DB35" s="658"/>
      <c r="DC35" s="659"/>
      <c r="DD35" s="632">
        <v>36886</v>
      </c>
      <c r="DE35" s="655"/>
      <c r="DF35" s="655"/>
      <c r="DG35" s="655"/>
      <c r="DH35" s="655"/>
      <c r="DI35" s="655"/>
      <c r="DJ35" s="655"/>
      <c r="DK35" s="656"/>
      <c r="DL35" s="632">
        <v>34127</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5439236</v>
      </c>
      <c r="S36" s="696"/>
      <c r="T36" s="696"/>
      <c r="U36" s="696"/>
      <c r="V36" s="696"/>
      <c r="W36" s="696"/>
      <c r="X36" s="696"/>
      <c r="Y36" s="697"/>
      <c r="Z36" s="698">
        <v>100</v>
      </c>
      <c r="AA36" s="698"/>
      <c r="AB36" s="698"/>
      <c r="AC36" s="698"/>
      <c r="AD36" s="699">
        <v>2411079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93182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36631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584682</v>
      </c>
      <c r="CS36" s="624"/>
      <c r="CT36" s="624"/>
      <c r="CU36" s="624"/>
      <c r="CV36" s="624"/>
      <c r="CW36" s="624"/>
      <c r="CX36" s="624"/>
      <c r="CY36" s="625"/>
      <c r="CZ36" s="657">
        <v>11.4</v>
      </c>
      <c r="DA36" s="658"/>
      <c r="DB36" s="658"/>
      <c r="DC36" s="659"/>
      <c r="DD36" s="632">
        <v>499410</v>
      </c>
      <c r="DE36" s="624"/>
      <c r="DF36" s="624"/>
      <c r="DG36" s="624"/>
      <c r="DH36" s="624"/>
      <c r="DI36" s="624"/>
      <c r="DJ36" s="624"/>
      <c r="DK36" s="625"/>
      <c r="DL36" s="632">
        <v>345900</v>
      </c>
      <c r="DM36" s="624"/>
      <c r="DN36" s="624"/>
      <c r="DO36" s="624"/>
      <c r="DP36" s="624"/>
      <c r="DQ36" s="624"/>
      <c r="DR36" s="624"/>
      <c r="DS36" s="624"/>
      <c r="DT36" s="624"/>
      <c r="DU36" s="624"/>
      <c r="DV36" s="625"/>
      <c r="DW36" s="628">
        <v>13.6</v>
      </c>
      <c r="DX36" s="653"/>
      <c r="DY36" s="653"/>
      <c r="DZ36" s="653"/>
      <c r="EA36" s="653"/>
      <c r="EB36" s="653"/>
      <c r="EC36" s="654"/>
    </row>
    <row r="37" spans="2:133" ht="11.25" customHeight="1">
      <c r="AQ37" s="702" t="s">
        <v>313</v>
      </c>
      <c r="AR37" s="703"/>
      <c r="AS37" s="703"/>
      <c r="AT37" s="703"/>
      <c r="AU37" s="703"/>
      <c r="AV37" s="703"/>
      <c r="AW37" s="703"/>
      <c r="AX37" s="703"/>
      <c r="AY37" s="704"/>
      <c r="AZ37" s="623">
        <v>76744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959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250886</v>
      </c>
      <c r="CS37" s="655"/>
      <c r="CT37" s="655"/>
      <c r="CU37" s="655"/>
      <c r="CV37" s="655"/>
      <c r="CW37" s="655"/>
      <c r="CX37" s="655"/>
      <c r="CY37" s="656"/>
      <c r="CZ37" s="657">
        <v>4.9000000000000004</v>
      </c>
      <c r="DA37" s="658"/>
      <c r="DB37" s="658"/>
      <c r="DC37" s="659"/>
      <c r="DD37" s="632">
        <v>250886</v>
      </c>
      <c r="DE37" s="655"/>
      <c r="DF37" s="655"/>
      <c r="DG37" s="655"/>
      <c r="DH37" s="655"/>
      <c r="DI37" s="655"/>
      <c r="DJ37" s="655"/>
      <c r="DK37" s="656"/>
      <c r="DL37" s="632">
        <v>225237</v>
      </c>
      <c r="DM37" s="655"/>
      <c r="DN37" s="655"/>
      <c r="DO37" s="655"/>
      <c r="DP37" s="655"/>
      <c r="DQ37" s="655"/>
      <c r="DR37" s="655"/>
      <c r="DS37" s="655"/>
      <c r="DT37" s="655"/>
      <c r="DU37" s="655"/>
      <c r="DV37" s="656"/>
      <c r="DW37" s="628">
        <v>8.8000000000000007</v>
      </c>
      <c r="DX37" s="653"/>
      <c r="DY37" s="653"/>
      <c r="DZ37" s="653"/>
      <c r="EA37" s="653"/>
      <c r="EB37" s="653"/>
      <c r="EC37" s="654"/>
    </row>
    <row r="38" spans="2:133" ht="11.25" customHeight="1">
      <c r="AQ38" s="702" t="s">
        <v>316</v>
      </c>
      <c r="AR38" s="703"/>
      <c r="AS38" s="703"/>
      <c r="AT38" s="703"/>
      <c r="AU38" s="703"/>
      <c r="AV38" s="703"/>
      <c r="AW38" s="703"/>
      <c r="AX38" s="703"/>
      <c r="AY38" s="704"/>
      <c r="AZ38" s="623">
        <v>8189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1780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337662</v>
      </c>
      <c r="CS38" s="624"/>
      <c r="CT38" s="624"/>
      <c r="CU38" s="624"/>
      <c r="CV38" s="624"/>
      <c r="CW38" s="624"/>
      <c r="CX38" s="624"/>
      <c r="CY38" s="625"/>
      <c r="CZ38" s="657">
        <v>6.6</v>
      </c>
      <c r="DA38" s="658"/>
      <c r="DB38" s="658"/>
      <c r="DC38" s="659"/>
      <c r="DD38" s="632">
        <v>289299</v>
      </c>
      <c r="DE38" s="624"/>
      <c r="DF38" s="624"/>
      <c r="DG38" s="624"/>
      <c r="DH38" s="624"/>
      <c r="DI38" s="624"/>
      <c r="DJ38" s="624"/>
      <c r="DK38" s="625"/>
      <c r="DL38" s="632">
        <v>206431</v>
      </c>
      <c r="DM38" s="624"/>
      <c r="DN38" s="624"/>
      <c r="DO38" s="624"/>
      <c r="DP38" s="624"/>
      <c r="DQ38" s="624"/>
      <c r="DR38" s="624"/>
      <c r="DS38" s="624"/>
      <c r="DT38" s="624"/>
      <c r="DU38" s="624"/>
      <c r="DV38" s="625"/>
      <c r="DW38" s="628">
        <v>8.1</v>
      </c>
      <c r="DX38" s="653"/>
      <c r="DY38" s="653"/>
      <c r="DZ38" s="653"/>
      <c r="EA38" s="653"/>
      <c r="EB38" s="653"/>
      <c r="EC38" s="654"/>
    </row>
    <row r="39" spans="2:133" ht="11.25" customHeight="1">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99</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219754</v>
      </c>
      <c r="CS39" s="655"/>
      <c r="CT39" s="655"/>
      <c r="CU39" s="655"/>
      <c r="CV39" s="655"/>
      <c r="CW39" s="655"/>
      <c r="CX39" s="655"/>
      <c r="CY39" s="656"/>
      <c r="CZ39" s="657">
        <v>4.3</v>
      </c>
      <c r="DA39" s="658"/>
      <c r="DB39" s="658"/>
      <c r="DC39" s="659"/>
      <c r="DD39" s="632">
        <v>216394</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88261</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141</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8827</v>
      </c>
      <c r="CS40" s="624"/>
      <c r="CT40" s="624"/>
      <c r="CU40" s="624"/>
      <c r="CV40" s="624"/>
      <c r="CW40" s="624"/>
      <c r="CX40" s="624"/>
      <c r="CY40" s="625"/>
      <c r="CZ40" s="657">
        <v>0.2</v>
      </c>
      <c r="DA40" s="658"/>
      <c r="DB40" s="658"/>
      <c r="DC40" s="659"/>
      <c r="DD40" s="632">
        <v>8827</v>
      </c>
      <c r="DE40" s="624"/>
      <c r="DF40" s="624"/>
      <c r="DG40" s="624"/>
      <c r="DH40" s="624"/>
      <c r="DI40" s="624"/>
      <c r="DJ40" s="624"/>
      <c r="DK40" s="625"/>
      <c r="DL40" s="632" t="s">
        <v>320</v>
      </c>
      <c r="DM40" s="624"/>
      <c r="DN40" s="624"/>
      <c r="DO40" s="624"/>
      <c r="DP40" s="624"/>
      <c r="DQ40" s="624"/>
      <c r="DR40" s="624"/>
      <c r="DS40" s="624"/>
      <c r="DT40" s="624"/>
      <c r="DU40" s="624"/>
      <c r="DV40" s="625"/>
      <c r="DW40" s="628" t="s">
        <v>320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172657</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306</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1922517</v>
      </c>
      <c r="CS42" s="624"/>
      <c r="CT42" s="624"/>
      <c r="CU42" s="624"/>
      <c r="CV42" s="624"/>
      <c r="CW42" s="624"/>
      <c r="CX42" s="624"/>
      <c r="CY42" s="625"/>
      <c r="CZ42" s="657">
        <v>37.5</v>
      </c>
      <c r="DA42" s="706"/>
      <c r="DB42" s="706"/>
      <c r="DC42" s="707"/>
      <c r="DD42" s="632">
        <v>394669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8796</v>
      </c>
      <c r="CS43" s="655"/>
      <c r="CT43" s="655"/>
      <c r="CU43" s="655"/>
      <c r="CV43" s="655"/>
      <c r="CW43" s="655"/>
      <c r="CX43" s="655"/>
      <c r="CY43" s="656"/>
      <c r="CZ43" s="657">
        <v>0.2</v>
      </c>
      <c r="DA43" s="658"/>
      <c r="DB43" s="658"/>
      <c r="DC43" s="659"/>
      <c r="DD43" s="632">
        <v>8796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286</v>
      </c>
      <c r="CE44" s="730"/>
      <c r="CF44" s="620" t="s">
        <v>336</v>
      </c>
      <c r="CG44" s="621"/>
      <c r="CH44" s="621"/>
      <c r="CI44" s="621"/>
      <c r="CJ44" s="621"/>
      <c r="CK44" s="621"/>
      <c r="CL44" s="621"/>
      <c r="CM44" s="621"/>
      <c r="CN44" s="621"/>
      <c r="CO44" s="621"/>
      <c r="CP44" s="621"/>
      <c r="CQ44" s="622"/>
      <c r="CR44" s="623">
        <v>1918444</v>
      </c>
      <c r="CS44" s="624"/>
      <c r="CT44" s="624"/>
      <c r="CU44" s="624"/>
      <c r="CV44" s="624"/>
      <c r="CW44" s="624"/>
      <c r="CX44" s="624"/>
      <c r="CY44" s="625"/>
      <c r="CZ44" s="657">
        <v>37.4</v>
      </c>
      <c r="DA44" s="706"/>
      <c r="DB44" s="706"/>
      <c r="DC44" s="707"/>
      <c r="DD44" s="632">
        <v>394296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829830</v>
      </c>
      <c r="CS45" s="655"/>
      <c r="CT45" s="655"/>
      <c r="CU45" s="655"/>
      <c r="CV45" s="655"/>
      <c r="CW45" s="655"/>
      <c r="CX45" s="655"/>
      <c r="CY45" s="656"/>
      <c r="CZ45" s="657">
        <v>16.2</v>
      </c>
      <c r="DA45" s="658"/>
      <c r="DB45" s="658"/>
      <c r="DC45" s="659"/>
      <c r="DD45" s="632">
        <v>226738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1088614</v>
      </c>
      <c r="CS46" s="624"/>
      <c r="CT46" s="624"/>
      <c r="CU46" s="624"/>
      <c r="CV46" s="624"/>
      <c r="CW46" s="624"/>
      <c r="CX46" s="624"/>
      <c r="CY46" s="625"/>
      <c r="CZ46" s="657">
        <v>21.2</v>
      </c>
      <c r="DA46" s="706"/>
      <c r="DB46" s="706"/>
      <c r="DC46" s="707"/>
      <c r="DD46" s="632">
        <v>167558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4073</v>
      </c>
      <c r="CS47" s="655"/>
      <c r="CT47" s="655"/>
      <c r="CU47" s="655"/>
      <c r="CV47" s="655"/>
      <c r="CW47" s="655"/>
      <c r="CX47" s="655"/>
      <c r="CY47" s="656"/>
      <c r="CZ47" s="657">
        <v>0.1</v>
      </c>
      <c r="DA47" s="658"/>
      <c r="DB47" s="658"/>
      <c r="DC47" s="659"/>
      <c r="DD47" s="632">
        <v>373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5126178</v>
      </c>
      <c r="CS49" s="691"/>
      <c r="CT49" s="691"/>
      <c r="CU49" s="691"/>
      <c r="CV49" s="691"/>
      <c r="CW49" s="691"/>
      <c r="CX49" s="691"/>
      <c r="CY49" s="718"/>
      <c r="CZ49" s="719">
        <v>100</v>
      </c>
      <c r="DA49" s="720"/>
      <c r="DB49" s="720"/>
      <c r="DC49" s="721"/>
      <c r="DD49" s="722">
        <v>2996189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5717</v>
      </c>
      <c r="R7" s="753"/>
      <c r="S7" s="753"/>
      <c r="T7" s="753"/>
      <c r="U7" s="753"/>
      <c r="V7" s="753">
        <v>5404</v>
      </c>
      <c r="W7" s="753"/>
      <c r="X7" s="753"/>
      <c r="Y7" s="753"/>
      <c r="Z7" s="753"/>
      <c r="AA7" s="753">
        <v>313</v>
      </c>
      <c r="AB7" s="753"/>
      <c r="AC7" s="753"/>
      <c r="AD7" s="753"/>
      <c r="AE7" s="754"/>
      <c r="AF7" s="755">
        <v>300</v>
      </c>
      <c r="AG7" s="756"/>
      <c r="AH7" s="756"/>
      <c r="AI7" s="756"/>
      <c r="AJ7" s="757"/>
      <c r="AK7" s="792">
        <v>0</v>
      </c>
      <c r="AL7" s="793"/>
      <c r="AM7" s="793"/>
      <c r="AN7" s="793"/>
      <c r="AO7" s="793"/>
      <c r="AP7" s="793">
        <v>3686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529</v>
      </c>
      <c r="BT7" s="797"/>
      <c r="BU7" s="797"/>
      <c r="BV7" s="797"/>
      <c r="BW7" s="797"/>
      <c r="BX7" s="797"/>
      <c r="BY7" s="797"/>
      <c r="BZ7" s="797"/>
      <c r="CA7" s="797"/>
      <c r="CB7" s="797"/>
      <c r="CC7" s="797"/>
      <c r="CD7" s="797"/>
      <c r="CE7" s="797"/>
      <c r="CF7" s="797"/>
      <c r="CG7" s="798"/>
      <c r="CH7" s="789">
        <v>12</v>
      </c>
      <c r="CI7" s="790"/>
      <c r="CJ7" s="790"/>
      <c r="CK7" s="790"/>
      <c r="CL7" s="791"/>
      <c r="CM7" s="789">
        <v>444</v>
      </c>
      <c r="CN7" s="790"/>
      <c r="CO7" s="790"/>
      <c r="CP7" s="790"/>
      <c r="CQ7" s="791"/>
      <c r="CR7" s="789">
        <v>20</v>
      </c>
      <c r="CS7" s="790"/>
      <c r="CT7" s="790"/>
      <c r="CU7" s="790"/>
      <c r="CV7" s="791"/>
      <c r="CW7" s="789" t="s">
        <v>533</v>
      </c>
      <c r="CX7" s="790"/>
      <c r="CY7" s="790"/>
      <c r="CZ7" s="790"/>
      <c r="DA7" s="791"/>
      <c r="DB7" s="789" t="s">
        <v>534</v>
      </c>
      <c r="DC7" s="790"/>
      <c r="DD7" s="790"/>
      <c r="DE7" s="790"/>
      <c r="DF7" s="791"/>
      <c r="DG7" s="789" t="s">
        <v>534</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530</v>
      </c>
      <c r="BT8" s="787"/>
      <c r="BU8" s="787"/>
      <c r="BV8" s="787"/>
      <c r="BW8" s="787"/>
      <c r="BX8" s="787"/>
      <c r="BY8" s="787"/>
      <c r="BZ8" s="787"/>
      <c r="CA8" s="787"/>
      <c r="CB8" s="787"/>
      <c r="CC8" s="787"/>
      <c r="CD8" s="787"/>
      <c r="CE8" s="787"/>
      <c r="CF8" s="787"/>
      <c r="CG8" s="788"/>
      <c r="CH8" s="799">
        <v>16</v>
      </c>
      <c r="CI8" s="800"/>
      <c r="CJ8" s="800"/>
      <c r="CK8" s="800"/>
      <c r="CL8" s="801"/>
      <c r="CM8" s="799">
        <v>68</v>
      </c>
      <c r="CN8" s="800"/>
      <c r="CO8" s="800"/>
      <c r="CP8" s="800"/>
      <c r="CQ8" s="801"/>
      <c r="CR8" s="799">
        <v>6</v>
      </c>
      <c r="CS8" s="800"/>
      <c r="CT8" s="800"/>
      <c r="CU8" s="800"/>
      <c r="CV8" s="801"/>
      <c r="CW8" s="799" t="s">
        <v>535</v>
      </c>
      <c r="CX8" s="800"/>
      <c r="CY8" s="800"/>
      <c r="CZ8" s="800"/>
      <c r="DA8" s="801"/>
      <c r="DB8" s="799" t="s">
        <v>534</v>
      </c>
      <c r="DC8" s="800"/>
      <c r="DD8" s="800"/>
      <c r="DE8" s="800"/>
      <c r="DF8" s="801"/>
      <c r="DG8" s="799" t="s">
        <v>534</v>
      </c>
      <c r="DH8" s="800"/>
      <c r="DI8" s="800"/>
      <c r="DJ8" s="800"/>
      <c r="DK8" s="801"/>
      <c r="DL8" s="799" t="s">
        <v>534</v>
      </c>
      <c r="DM8" s="800"/>
      <c r="DN8" s="800"/>
      <c r="DO8" s="800"/>
      <c r="DP8" s="801"/>
      <c r="DQ8" s="799" t="s">
        <v>535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531</v>
      </c>
      <c r="BT9" s="787"/>
      <c r="BU9" s="787"/>
      <c r="BV9" s="787"/>
      <c r="BW9" s="787"/>
      <c r="BX9" s="787"/>
      <c r="BY9" s="787"/>
      <c r="BZ9" s="787"/>
      <c r="CA9" s="787"/>
      <c r="CB9" s="787"/>
      <c r="CC9" s="787"/>
      <c r="CD9" s="787"/>
      <c r="CE9" s="787"/>
      <c r="CF9" s="787"/>
      <c r="CG9" s="788"/>
      <c r="CH9" s="799">
        <v>-1</v>
      </c>
      <c r="CI9" s="800"/>
      <c r="CJ9" s="800"/>
      <c r="CK9" s="800"/>
      <c r="CL9" s="801"/>
      <c r="CM9" s="799">
        <v>16</v>
      </c>
      <c r="CN9" s="800"/>
      <c r="CO9" s="800"/>
      <c r="CP9" s="800"/>
      <c r="CQ9" s="801"/>
      <c r="CR9" s="799">
        <v>6</v>
      </c>
      <c r="CS9" s="800"/>
      <c r="CT9" s="800"/>
      <c r="CU9" s="800"/>
      <c r="CV9" s="801"/>
      <c r="CW9" s="799" t="s">
        <v>535</v>
      </c>
      <c r="CX9" s="800"/>
      <c r="CY9" s="800"/>
      <c r="CZ9" s="800"/>
      <c r="DA9" s="801"/>
      <c r="DB9" s="799" t="s">
        <v>534</v>
      </c>
      <c r="DC9" s="800"/>
      <c r="DD9" s="800"/>
      <c r="DE9" s="800"/>
      <c r="DF9" s="801"/>
      <c r="DG9" s="799" t="s">
        <v>533</v>
      </c>
      <c r="DH9" s="800"/>
      <c r="DI9" s="800"/>
      <c r="DJ9" s="800"/>
      <c r="DK9" s="801"/>
      <c r="DL9" s="799" t="s">
        <v>533</v>
      </c>
      <c r="DM9" s="800"/>
      <c r="DN9" s="800"/>
      <c r="DO9" s="800"/>
      <c r="DP9" s="801"/>
      <c r="DQ9" s="799" t="s">
        <v>534</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532</v>
      </c>
      <c r="BT10" s="787"/>
      <c r="BU10" s="787"/>
      <c r="BV10" s="787"/>
      <c r="BW10" s="787"/>
      <c r="BX10" s="787"/>
      <c r="BY10" s="787"/>
      <c r="BZ10" s="787"/>
      <c r="CA10" s="787"/>
      <c r="CB10" s="787"/>
      <c r="CC10" s="787"/>
      <c r="CD10" s="787"/>
      <c r="CE10" s="787"/>
      <c r="CF10" s="787"/>
      <c r="CG10" s="788"/>
      <c r="CH10" s="799">
        <v>-3</v>
      </c>
      <c r="CI10" s="800"/>
      <c r="CJ10" s="800"/>
      <c r="CK10" s="800"/>
      <c r="CL10" s="801"/>
      <c r="CM10" s="799">
        <v>121</v>
      </c>
      <c r="CN10" s="800"/>
      <c r="CO10" s="800"/>
      <c r="CP10" s="800"/>
      <c r="CQ10" s="801"/>
      <c r="CR10" s="799">
        <v>1</v>
      </c>
      <c r="CS10" s="800"/>
      <c r="CT10" s="800"/>
      <c r="CU10" s="800"/>
      <c r="CV10" s="801"/>
      <c r="CW10" s="799" t="s">
        <v>534</v>
      </c>
      <c r="CX10" s="800"/>
      <c r="CY10" s="800"/>
      <c r="CZ10" s="800"/>
      <c r="DA10" s="801"/>
      <c r="DB10" s="799" t="s">
        <v>535</v>
      </c>
      <c r="DC10" s="800"/>
      <c r="DD10" s="800"/>
      <c r="DE10" s="800"/>
      <c r="DF10" s="801"/>
      <c r="DG10" s="799" t="s">
        <v>533</v>
      </c>
      <c r="DH10" s="800"/>
      <c r="DI10" s="800"/>
      <c r="DJ10" s="800"/>
      <c r="DK10" s="801"/>
      <c r="DL10" s="799" t="s">
        <v>533</v>
      </c>
      <c r="DM10" s="800"/>
      <c r="DN10" s="800"/>
      <c r="DO10" s="800"/>
      <c r="DP10" s="801"/>
      <c r="DQ10" s="799" t="s">
        <v>535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300</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1080</v>
      </c>
      <c r="R28" s="841"/>
      <c r="S28" s="841"/>
      <c r="T28" s="841"/>
      <c r="U28" s="841"/>
      <c r="V28" s="841">
        <v>969</v>
      </c>
      <c r="W28" s="841"/>
      <c r="X28" s="841"/>
      <c r="Y28" s="841"/>
      <c r="Z28" s="841"/>
      <c r="AA28" s="841">
        <v>111</v>
      </c>
      <c r="AB28" s="841"/>
      <c r="AC28" s="841"/>
      <c r="AD28" s="841"/>
      <c r="AE28" s="842"/>
      <c r="AF28" s="843">
        <v>111</v>
      </c>
      <c r="AG28" s="841"/>
      <c r="AH28" s="841"/>
      <c r="AI28" s="841"/>
      <c r="AJ28" s="844"/>
      <c r="AK28" s="845">
        <v>88</v>
      </c>
      <c r="AL28" s="836"/>
      <c r="AM28" s="836"/>
      <c r="AN28" s="836"/>
      <c r="AO28" s="836"/>
      <c r="AP28" s="836" t="s">
        <v>535</v>
      </c>
      <c r="AQ28" s="836"/>
      <c r="AR28" s="836"/>
      <c r="AS28" s="836"/>
      <c r="AT28" s="836"/>
      <c r="AU28" s="836" t="s">
        <v>535</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499</v>
      </c>
      <c r="R29" s="777"/>
      <c r="S29" s="777"/>
      <c r="T29" s="777"/>
      <c r="U29" s="777"/>
      <c r="V29" s="777">
        <v>481</v>
      </c>
      <c r="W29" s="777"/>
      <c r="X29" s="777"/>
      <c r="Y29" s="777"/>
      <c r="Z29" s="777"/>
      <c r="AA29" s="777">
        <v>18</v>
      </c>
      <c r="AB29" s="777"/>
      <c r="AC29" s="777"/>
      <c r="AD29" s="777"/>
      <c r="AE29" s="778"/>
      <c r="AF29" s="779">
        <v>18</v>
      </c>
      <c r="AG29" s="780"/>
      <c r="AH29" s="780"/>
      <c r="AI29" s="780"/>
      <c r="AJ29" s="781"/>
      <c r="AK29" s="848">
        <v>82</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49</v>
      </c>
      <c r="R30" s="777"/>
      <c r="S30" s="777"/>
      <c r="T30" s="777"/>
      <c r="U30" s="777"/>
      <c r="V30" s="777">
        <v>49</v>
      </c>
      <c r="W30" s="777"/>
      <c r="X30" s="777"/>
      <c r="Y30" s="777"/>
      <c r="Z30" s="777"/>
      <c r="AA30" s="777">
        <v>0</v>
      </c>
      <c r="AB30" s="777"/>
      <c r="AC30" s="777"/>
      <c r="AD30" s="777"/>
      <c r="AE30" s="778"/>
      <c r="AF30" s="779">
        <v>0</v>
      </c>
      <c r="AG30" s="780"/>
      <c r="AH30" s="780"/>
      <c r="AI30" s="780"/>
      <c r="AJ30" s="781"/>
      <c r="AK30" s="848">
        <v>25</v>
      </c>
      <c r="AL30" s="849"/>
      <c r="AM30" s="849"/>
      <c r="AN30" s="849"/>
      <c r="AO30" s="849"/>
      <c r="AP30" s="849" t="s">
        <v>535</v>
      </c>
      <c r="AQ30" s="849"/>
      <c r="AR30" s="849"/>
      <c r="AS30" s="849"/>
      <c r="AT30" s="849"/>
      <c r="AU30" s="849" t="s">
        <v>535</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209</v>
      </c>
      <c r="R31" s="777"/>
      <c r="S31" s="777"/>
      <c r="T31" s="777"/>
      <c r="U31" s="777"/>
      <c r="V31" s="777">
        <v>202</v>
      </c>
      <c r="W31" s="777"/>
      <c r="X31" s="777"/>
      <c r="Y31" s="777"/>
      <c r="Z31" s="777"/>
      <c r="AA31" s="777">
        <v>4</v>
      </c>
      <c r="AB31" s="777"/>
      <c r="AC31" s="777"/>
      <c r="AD31" s="777"/>
      <c r="AE31" s="778"/>
      <c r="AF31" s="779">
        <v>466</v>
      </c>
      <c r="AG31" s="780"/>
      <c r="AH31" s="780"/>
      <c r="AI31" s="780"/>
      <c r="AJ31" s="781"/>
      <c r="AK31" s="848">
        <v>93</v>
      </c>
      <c r="AL31" s="849"/>
      <c r="AM31" s="849"/>
      <c r="AN31" s="849"/>
      <c r="AO31" s="849"/>
      <c r="AP31" s="849">
        <v>1170</v>
      </c>
      <c r="AQ31" s="849"/>
      <c r="AR31" s="849"/>
      <c r="AS31" s="849"/>
      <c r="AT31" s="849"/>
      <c r="AU31" s="849">
        <v>63</v>
      </c>
      <c r="AV31" s="849"/>
      <c r="AW31" s="849"/>
      <c r="AX31" s="849"/>
      <c r="AY31" s="849"/>
      <c r="AZ31" s="850" t="s">
        <v>535</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131</v>
      </c>
      <c r="R32" s="777"/>
      <c r="S32" s="777"/>
      <c r="T32" s="777"/>
      <c r="U32" s="777"/>
      <c r="V32" s="777">
        <v>126</v>
      </c>
      <c r="W32" s="777"/>
      <c r="X32" s="777"/>
      <c r="Y32" s="777"/>
      <c r="Z32" s="777"/>
      <c r="AA32" s="777">
        <v>5</v>
      </c>
      <c r="AB32" s="777"/>
      <c r="AC32" s="777"/>
      <c r="AD32" s="777"/>
      <c r="AE32" s="778"/>
      <c r="AF32" s="779">
        <v>5</v>
      </c>
      <c r="AG32" s="780"/>
      <c r="AH32" s="780"/>
      <c r="AI32" s="780"/>
      <c r="AJ32" s="781"/>
      <c r="AK32" s="848">
        <v>77</v>
      </c>
      <c r="AL32" s="849"/>
      <c r="AM32" s="849"/>
      <c r="AN32" s="849"/>
      <c r="AO32" s="849"/>
      <c r="AP32" s="849">
        <v>967</v>
      </c>
      <c r="AQ32" s="849"/>
      <c r="AR32" s="849"/>
      <c r="AS32" s="849"/>
      <c r="AT32" s="849"/>
      <c r="AU32" s="849">
        <v>77</v>
      </c>
      <c r="AV32" s="849"/>
      <c r="AW32" s="849"/>
      <c r="AX32" s="849"/>
      <c r="AY32" s="849"/>
      <c r="AZ32" s="850" t="s">
        <v>534</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600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389</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729</v>
      </c>
      <c r="R68" s="884"/>
      <c r="S68" s="884"/>
      <c r="T68" s="884"/>
      <c r="U68" s="884"/>
      <c r="V68" s="884">
        <v>688</v>
      </c>
      <c r="W68" s="884"/>
      <c r="X68" s="884"/>
      <c r="Y68" s="884"/>
      <c r="Z68" s="884"/>
      <c r="AA68" s="884">
        <v>41</v>
      </c>
      <c r="AB68" s="884"/>
      <c r="AC68" s="884"/>
      <c r="AD68" s="884"/>
      <c r="AE68" s="884"/>
      <c r="AF68" s="884">
        <v>41</v>
      </c>
      <c r="AG68" s="884"/>
      <c r="AH68" s="884"/>
      <c r="AI68" s="884"/>
      <c r="AJ68" s="884"/>
      <c r="AK68" s="884">
        <v>0</v>
      </c>
      <c r="AL68" s="884"/>
      <c r="AM68" s="884"/>
      <c r="AN68" s="884"/>
      <c r="AO68" s="884"/>
      <c r="AP68" s="884" t="s">
        <v>535</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250943</v>
      </c>
      <c r="R69" s="849"/>
      <c r="S69" s="849"/>
      <c r="T69" s="849"/>
      <c r="U69" s="849"/>
      <c r="V69" s="849">
        <v>239378</v>
      </c>
      <c r="W69" s="849"/>
      <c r="X69" s="849"/>
      <c r="Y69" s="849"/>
      <c r="Z69" s="849"/>
      <c r="AA69" s="849">
        <v>11565</v>
      </c>
      <c r="AB69" s="849"/>
      <c r="AC69" s="849"/>
      <c r="AD69" s="849"/>
      <c r="AE69" s="849"/>
      <c r="AF69" s="849">
        <v>11565</v>
      </c>
      <c r="AG69" s="849"/>
      <c r="AH69" s="849"/>
      <c r="AI69" s="849"/>
      <c r="AJ69" s="849"/>
      <c r="AK69" s="849">
        <v>726</v>
      </c>
      <c r="AL69" s="849"/>
      <c r="AM69" s="849"/>
      <c r="AN69" s="849"/>
      <c r="AO69" s="849"/>
      <c r="AP69" s="849" t="s">
        <v>534</v>
      </c>
      <c r="AQ69" s="849"/>
      <c r="AR69" s="849"/>
      <c r="AS69" s="849"/>
      <c r="AT69" s="849"/>
      <c r="AU69" s="849" t="s">
        <v>534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t="s">
        <v>534</v>
      </c>
      <c r="AG70" s="849"/>
      <c r="AH70" s="849"/>
      <c r="AI70" s="849"/>
      <c r="AJ70" s="849"/>
      <c r="AK70" s="849">
        <v>16</v>
      </c>
      <c r="AL70" s="849"/>
      <c r="AM70" s="849"/>
      <c r="AN70" s="849"/>
      <c r="AO70" s="849"/>
      <c r="AP70" s="849" t="s">
        <v>534</v>
      </c>
      <c r="AQ70" s="849"/>
      <c r="AR70" s="849"/>
      <c r="AS70" s="849"/>
      <c r="AT70" s="849"/>
      <c r="AU70" s="849" t="s">
        <v>534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t="s">
        <v>534</v>
      </c>
      <c r="AG71" s="849"/>
      <c r="AH71" s="849"/>
      <c r="AI71" s="849"/>
      <c r="AJ71" s="849"/>
      <c r="AK71" s="849" t="s">
        <v>534</v>
      </c>
      <c r="AL71" s="849"/>
      <c r="AM71" s="849"/>
      <c r="AN71" s="849"/>
      <c r="AO71" s="849"/>
      <c r="AP71" s="849" t="s">
        <v>534</v>
      </c>
      <c r="AQ71" s="849"/>
      <c r="AR71" s="849"/>
      <c r="AS71" s="849"/>
      <c r="AT71" s="849"/>
      <c r="AU71" s="849" t="s">
        <v>534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t="s">
        <v>534</v>
      </c>
      <c r="AG72" s="849"/>
      <c r="AH72" s="849"/>
      <c r="AI72" s="849"/>
      <c r="AJ72" s="849"/>
      <c r="AK72" s="849" t="s">
        <v>534</v>
      </c>
      <c r="AL72" s="849"/>
      <c r="AM72" s="849"/>
      <c r="AN72" s="849"/>
      <c r="AO72" s="849"/>
      <c r="AP72" s="849" t="s">
        <v>534</v>
      </c>
      <c r="AQ72" s="849"/>
      <c r="AR72" s="849"/>
      <c r="AS72" s="849"/>
      <c r="AT72" s="849"/>
      <c r="AU72" s="849" t="s">
        <v>534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t="s">
        <v>534</v>
      </c>
      <c r="AG73" s="849"/>
      <c r="AH73" s="849"/>
      <c r="AI73" s="849"/>
      <c r="AJ73" s="849"/>
      <c r="AK73" s="849" t="s">
        <v>534</v>
      </c>
      <c r="AL73" s="849"/>
      <c r="AM73" s="849"/>
      <c r="AN73" s="849"/>
      <c r="AO73" s="849"/>
      <c r="AP73" s="849" t="s">
        <v>534</v>
      </c>
      <c r="AQ73" s="849"/>
      <c r="AR73" s="849"/>
      <c r="AS73" s="849"/>
      <c r="AT73" s="849"/>
      <c r="AU73" s="849" t="s">
        <v>534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t="s">
        <v>534</v>
      </c>
      <c r="AG74" s="849"/>
      <c r="AH74" s="849"/>
      <c r="AI74" s="849"/>
      <c r="AJ74" s="849"/>
      <c r="AK74" s="849">
        <v>12</v>
      </c>
      <c r="AL74" s="849"/>
      <c r="AM74" s="849"/>
      <c r="AN74" s="849"/>
      <c r="AO74" s="849"/>
      <c r="AP74" s="849" t="s">
        <v>534</v>
      </c>
      <c r="AQ74" s="849"/>
      <c r="AR74" s="849"/>
      <c r="AS74" s="849"/>
      <c r="AT74" s="849"/>
      <c r="AU74" s="849" t="s">
        <v>534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4630</v>
      </c>
      <c r="R75" s="898"/>
      <c r="S75" s="898"/>
      <c r="T75" s="898"/>
      <c r="U75" s="848"/>
      <c r="V75" s="899">
        <v>4969</v>
      </c>
      <c r="W75" s="898"/>
      <c r="X75" s="898"/>
      <c r="Y75" s="898"/>
      <c r="Z75" s="848"/>
      <c r="AA75" s="899">
        <v>339</v>
      </c>
      <c r="AB75" s="898"/>
      <c r="AC75" s="898"/>
      <c r="AD75" s="898"/>
      <c r="AE75" s="848"/>
      <c r="AF75" s="899">
        <v>410</v>
      </c>
      <c r="AG75" s="898"/>
      <c r="AH75" s="898"/>
      <c r="AI75" s="898"/>
      <c r="AJ75" s="848"/>
      <c r="AK75" s="899">
        <v>354</v>
      </c>
      <c r="AL75" s="898"/>
      <c r="AM75" s="898"/>
      <c r="AN75" s="898"/>
      <c r="AO75" s="848"/>
      <c r="AP75" s="899">
        <v>4328</v>
      </c>
      <c r="AQ75" s="898"/>
      <c r="AR75" s="898"/>
      <c r="AS75" s="898"/>
      <c r="AT75" s="848"/>
      <c r="AU75" s="899">
        <v>32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1049</v>
      </c>
      <c r="R76" s="898"/>
      <c r="S76" s="898"/>
      <c r="T76" s="898"/>
      <c r="U76" s="848"/>
      <c r="V76" s="899">
        <v>983</v>
      </c>
      <c r="W76" s="898"/>
      <c r="X76" s="898"/>
      <c r="Y76" s="898"/>
      <c r="Z76" s="848"/>
      <c r="AA76" s="899">
        <v>66</v>
      </c>
      <c r="AB76" s="898"/>
      <c r="AC76" s="898"/>
      <c r="AD76" s="898"/>
      <c r="AE76" s="848"/>
      <c r="AF76" s="899">
        <v>66</v>
      </c>
      <c r="AG76" s="898"/>
      <c r="AH76" s="898"/>
      <c r="AI76" s="898"/>
      <c r="AJ76" s="848"/>
      <c r="AK76" s="899" t="s">
        <v>534</v>
      </c>
      <c r="AL76" s="898"/>
      <c r="AM76" s="898"/>
      <c r="AN76" s="898"/>
      <c r="AO76" s="848"/>
      <c r="AP76" s="899">
        <v>634</v>
      </c>
      <c r="AQ76" s="898"/>
      <c r="AR76" s="898"/>
      <c r="AS76" s="898"/>
      <c r="AT76" s="848"/>
      <c r="AU76" s="899">
        <v>95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545</v>
      </c>
      <c r="C77" s="892"/>
      <c r="D77" s="892"/>
      <c r="E77" s="892"/>
      <c r="F77" s="892"/>
      <c r="G77" s="892"/>
      <c r="H77" s="892"/>
      <c r="I77" s="892"/>
      <c r="J77" s="892"/>
      <c r="K77" s="892"/>
      <c r="L77" s="892"/>
      <c r="M77" s="892"/>
      <c r="N77" s="892"/>
      <c r="O77" s="892"/>
      <c r="P77" s="893"/>
      <c r="Q77" s="897">
        <v>1986</v>
      </c>
      <c r="R77" s="898"/>
      <c r="S77" s="898"/>
      <c r="T77" s="898"/>
      <c r="U77" s="848"/>
      <c r="V77" s="899">
        <v>1946</v>
      </c>
      <c r="W77" s="898"/>
      <c r="X77" s="898"/>
      <c r="Y77" s="898"/>
      <c r="Z77" s="848"/>
      <c r="AA77" s="899">
        <v>39</v>
      </c>
      <c r="AB77" s="898"/>
      <c r="AC77" s="898"/>
      <c r="AD77" s="898"/>
      <c r="AE77" s="848"/>
      <c r="AF77" s="899">
        <v>38</v>
      </c>
      <c r="AG77" s="898"/>
      <c r="AH77" s="898"/>
      <c r="AI77" s="898"/>
      <c r="AJ77" s="848"/>
      <c r="AK77" s="899" t="s">
        <v>535</v>
      </c>
      <c r="AL77" s="898"/>
      <c r="AM77" s="898"/>
      <c r="AN77" s="898"/>
      <c r="AO77" s="848"/>
      <c r="AP77" s="899">
        <v>185</v>
      </c>
      <c r="AQ77" s="898"/>
      <c r="AR77" s="898"/>
      <c r="AS77" s="898"/>
      <c r="AT77" s="848"/>
      <c r="AU77" s="899">
        <v>12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463043</v>
      </c>
      <c r="AB110" s="920"/>
      <c r="AC110" s="920"/>
      <c r="AD110" s="920"/>
      <c r="AE110" s="921"/>
      <c r="AF110" s="922">
        <v>429125</v>
      </c>
      <c r="AG110" s="920"/>
      <c r="AH110" s="920"/>
      <c r="AI110" s="920"/>
      <c r="AJ110" s="921"/>
      <c r="AK110" s="922">
        <v>408793</v>
      </c>
      <c r="AL110" s="920"/>
      <c r="AM110" s="920"/>
      <c r="AN110" s="920"/>
      <c r="AO110" s="921"/>
      <c r="AP110" s="923">
        <v>19.3</v>
      </c>
      <c r="AQ110" s="924"/>
      <c r="AR110" s="924"/>
      <c r="AS110" s="924"/>
      <c r="AT110" s="925"/>
      <c r="AU110" s="926" t="s">
        <v>59</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3923022</v>
      </c>
      <c r="BR110" s="957"/>
      <c r="BS110" s="957"/>
      <c r="BT110" s="957"/>
      <c r="BU110" s="957"/>
      <c r="BV110" s="957">
        <v>3752073</v>
      </c>
      <c r="BW110" s="957"/>
      <c r="BX110" s="957"/>
      <c r="BY110" s="957"/>
      <c r="BZ110" s="957"/>
      <c r="CA110" s="957">
        <v>3686121</v>
      </c>
      <c r="CB110" s="957"/>
      <c r="CC110" s="957"/>
      <c r="CD110" s="957"/>
      <c r="CE110" s="957"/>
      <c r="CF110" s="971">
        <v>173.7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111955</v>
      </c>
      <c r="BR111" s="950"/>
      <c r="BS111" s="950"/>
      <c r="BT111" s="950"/>
      <c r="BU111" s="950"/>
      <c r="BV111" s="950">
        <v>87897</v>
      </c>
      <c r="BW111" s="950"/>
      <c r="BX111" s="950"/>
      <c r="BY111" s="950"/>
      <c r="BZ111" s="950"/>
      <c r="CA111" s="950">
        <v>66831</v>
      </c>
      <c r="CB111" s="950"/>
      <c r="CC111" s="950"/>
      <c r="CD111" s="950"/>
      <c r="CE111" s="950"/>
      <c r="CF111" s="944">
        <v>3.1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1614735</v>
      </c>
      <c r="BR112" s="950"/>
      <c r="BS112" s="950"/>
      <c r="BT112" s="950"/>
      <c r="BU112" s="950"/>
      <c r="BV112" s="950">
        <v>1492931</v>
      </c>
      <c r="BW112" s="950"/>
      <c r="BX112" s="950"/>
      <c r="BY112" s="950"/>
      <c r="BZ112" s="950"/>
      <c r="CA112" s="950">
        <v>1364026</v>
      </c>
      <c r="CB112" s="950"/>
      <c r="CC112" s="950"/>
      <c r="CD112" s="950"/>
      <c r="CE112" s="950"/>
      <c r="CF112" s="944">
        <v>64.3</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19572</v>
      </c>
      <c r="DH112" s="950"/>
      <c r="DI112" s="950"/>
      <c r="DJ112" s="950"/>
      <c r="DK112" s="950"/>
      <c r="DL112" s="950">
        <v>9965</v>
      </c>
      <c r="DM112" s="950"/>
      <c r="DN112" s="950"/>
      <c r="DO112" s="950"/>
      <c r="DP112" s="950"/>
      <c r="DQ112" s="950">
        <v>3350</v>
      </c>
      <c r="DR112" s="950"/>
      <c r="DS112" s="950"/>
      <c r="DT112" s="950"/>
      <c r="DU112" s="950"/>
      <c r="DV112" s="951">
        <v>0.2</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124401</v>
      </c>
      <c r="AB113" s="964"/>
      <c r="AC113" s="964"/>
      <c r="AD113" s="964"/>
      <c r="AE113" s="965"/>
      <c r="AF113" s="966">
        <v>115255</v>
      </c>
      <c r="AG113" s="964"/>
      <c r="AH113" s="964"/>
      <c r="AI113" s="964"/>
      <c r="AJ113" s="965"/>
      <c r="AK113" s="966">
        <v>104645</v>
      </c>
      <c r="AL113" s="964"/>
      <c r="AM113" s="964"/>
      <c r="AN113" s="964"/>
      <c r="AO113" s="965"/>
      <c r="AP113" s="967">
        <v>4.9000000000000004</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210576</v>
      </c>
      <c r="BR113" s="950"/>
      <c r="BS113" s="950"/>
      <c r="BT113" s="950"/>
      <c r="BU113" s="950"/>
      <c r="BV113" s="950">
        <v>172342</v>
      </c>
      <c r="BW113" s="950"/>
      <c r="BX113" s="950"/>
      <c r="BY113" s="950"/>
      <c r="BZ113" s="950"/>
      <c r="CA113" s="950">
        <v>139205</v>
      </c>
      <c r="CB113" s="950"/>
      <c r="CC113" s="950"/>
      <c r="CD113" s="950"/>
      <c r="CE113" s="950"/>
      <c r="CF113" s="944">
        <v>6.6</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21344</v>
      </c>
      <c r="AB114" s="989"/>
      <c r="AC114" s="989"/>
      <c r="AD114" s="989"/>
      <c r="AE114" s="990"/>
      <c r="AF114" s="991">
        <v>21259</v>
      </c>
      <c r="AG114" s="989"/>
      <c r="AH114" s="989"/>
      <c r="AI114" s="989"/>
      <c r="AJ114" s="990"/>
      <c r="AK114" s="991">
        <v>22086</v>
      </c>
      <c r="AL114" s="989"/>
      <c r="AM114" s="989"/>
      <c r="AN114" s="989"/>
      <c r="AO114" s="990"/>
      <c r="AP114" s="992">
        <v>1</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639843</v>
      </c>
      <c r="BR114" s="950"/>
      <c r="BS114" s="950"/>
      <c r="BT114" s="950"/>
      <c r="BU114" s="950"/>
      <c r="BV114" s="950">
        <v>564117</v>
      </c>
      <c r="BW114" s="950"/>
      <c r="BX114" s="950"/>
      <c r="BY114" s="950"/>
      <c r="BZ114" s="950"/>
      <c r="CA114" s="950">
        <v>590505</v>
      </c>
      <c r="CB114" s="950"/>
      <c r="CC114" s="950"/>
      <c r="CD114" s="950"/>
      <c r="CE114" s="950"/>
      <c r="CF114" s="944">
        <v>27.8</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45956</v>
      </c>
      <c r="AB115" s="964"/>
      <c r="AC115" s="964"/>
      <c r="AD115" s="964"/>
      <c r="AE115" s="965"/>
      <c r="AF115" s="966">
        <v>27174</v>
      </c>
      <c r="AG115" s="964"/>
      <c r="AH115" s="964"/>
      <c r="AI115" s="964"/>
      <c r="AJ115" s="965"/>
      <c r="AK115" s="966">
        <v>23027</v>
      </c>
      <c r="AL115" s="964"/>
      <c r="AM115" s="964"/>
      <c r="AN115" s="964"/>
      <c r="AO115" s="965"/>
      <c r="AP115" s="967">
        <v>1.1000000000000001</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92383</v>
      </c>
      <c r="DH116" s="989"/>
      <c r="DI116" s="989"/>
      <c r="DJ116" s="989"/>
      <c r="DK116" s="990"/>
      <c r="DL116" s="991">
        <v>77932</v>
      </c>
      <c r="DM116" s="989"/>
      <c r="DN116" s="989"/>
      <c r="DO116" s="989"/>
      <c r="DP116" s="990"/>
      <c r="DQ116" s="991">
        <v>63481</v>
      </c>
      <c r="DR116" s="989"/>
      <c r="DS116" s="989"/>
      <c r="DT116" s="989"/>
      <c r="DU116" s="990"/>
      <c r="DV116" s="992">
        <v>3</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654744</v>
      </c>
      <c r="AB117" s="996"/>
      <c r="AC117" s="996"/>
      <c r="AD117" s="996"/>
      <c r="AE117" s="997"/>
      <c r="AF117" s="995">
        <v>592813</v>
      </c>
      <c r="AG117" s="996"/>
      <c r="AH117" s="996"/>
      <c r="AI117" s="996"/>
      <c r="AJ117" s="997"/>
      <c r="AK117" s="995">
        <v>558551</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6500131</v>
      </c>
      <c r="BR118" s="1016"/>
      <c r="BS118" s="1016"/>
      <c r="BT118" s="1016"/>
      <c r="BU118" s="1016"/>
      <c r="BV118" s="1016">
        <v>6069360</v>
      </c>
      <c r="BW118" s="1016"/>
      <c r="BX118" s="1016"/>
      <c r="BY118" s="1016"/>
      <c r="BZ118" s="1016"/>
      <c r="CA118" s="1016">
        <v>5846688</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2070194</v>
      </c>
      <c r="BR119" s="957"/>
      <c r="BS119" s="957"/>
      <c r="BT119" s="957"/>
      <c r="BU119" s="957"/>
      <c r="BV119" s="957">
        <v>1063762</v>
      </c>
      <c r="BW119" s="957"/>
      <c r="BX119" s="957"/>
      <c r="BY119" s="957"/>
      <c r="BZ119" s="957"/>
      <c r="CA119" s="957">
        <v>1269655</v>
      </c>
      <c r="CB119" s="957"/>
      <c r="CC119" s="957"/>
      <c r="CD119" s="957"/>
      <c r="CE119" s="957"/>
      <c r="CF119" s="971">
        <v>59.8</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122153</v>
      </c>
      <c r="BR120" s="950"/>
      <c r="BS120" s="950"/>
      <c r="BT120" s="950"/>
      <c r="BU120" s="950"/>
      <c r="BV120" s="950">
        <v>108916</v>
      </c>
      <c r="BW120" s="950"/>
      <c r="BX120" s="950"/>
      <c r="BY120" s="950"/>
      <c r="BZ120" s="950"/>
      <c r="CA120" s="950">
        <v>90567</v>
      </c>
      <c r="CB120" s="950"/>
      <c r="CC120" s="950"/>
      <c r="CD120" s="950"/>
      <c r="CE120" s="950"/>
      <c r="CF120" s="944">
        <v>4.3</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t="s">
        <v>109</v>
      </c>
      <c r="DH120" s="957"/>
      <c r="DI120" s="957"/>
      <c r="DJ120" s="957"/>
      <c r="DK120" s="957"/>
      <c r="DL120" s="957" t="s">
        <v>109</v>
      </c>
      <c r="DM120" s="957"/>
      <c r="DN120" s="957"/>
      <c r="DO120" s="957"/>
      <c r="DP120" s="957"/>
      <c r="DQ120" s="957">
        <v>705608</v>
      </c>
      <c r="DR120" s="957"/>
      <c r="DS120" s="957"/>
      <c r="DT120" s="957"/>
      <c r="DU120" s="957"/>
      <c r="DV120" s="958">
        <v>33.299999999999997</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15475</v>
      </c>
      <c r="AB121" s="989"/>
      <c r="AC121" s="989"/>
      <c r="AD121" s="989"/>
      <c r="AE121" s="990"/>
      <c r="AF121" s="991">
        <v>11548</v>
      </c>
      <c r="AG121" s="989"/>
      <c r="AH121" s="989"/>
      <c r="AI121" s="989"/>
      <c r="AJ121" s="990"/>
      <c r="AK121" s="991">
        <v>7621</v>
      </c>
      <c r="AL121" s="989"/>
      <c r="AM121" s="989"/>
      <c r="AN121" s="989"/>
      <c r="AO121" s="990"/>
      <c r="AP121" s="992">
        <v>0.4</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3505710</v>
      </c>
      <c r="BR121" s="1016"/>
      <c r="BS121" s="1016"/>
      <c r="BT121" s="1016"/>
      <c r="BU121" s="1016"/>
      <c r="BV121" s="1016">
        <v>3314240</v>
      </c>
      <c r="BW121" s="1016"/>
      <c r="BX121" s="1016"/>
      <c r="BY121" s="1016"/>
      <c r="BZ121" s="1016"/>
      <c r="CA121" s="1016">
        <v>3202376</v>
      </c>
      <c r="CB121" s="1016"/>
      <c r="CC121" s="1016"/>
      <c r="CD121" s="1016"/>
      <c r="CE121" s="1016"/>
      <c r="CF121" s="1054">
        <v>150.9</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805280</v>
      </c>
      <c r="DH121" s="950"/>
      <c r="DI121" s="950"/>
      <c r="DJ121" s="950"/>
      <c r="DK121" s="950"/>
      <c r="DL121" s="950">
        <v>747788</v>
      </c>
      <c r="DM121" s="950"/>
      <c r="DN121" s="950"/>
      <c r="DO121" s="950"/>
      <c r="DP121" s="950"/>
      <c r="DQ121" s="950">
        <v>658418</v>
      </c>
      <c r="DR121" s="950"/>
      <c r="DS121" s="950"/>
      <c r="DT121" s="950"/>
      <c r="DU121" s="950"/>
      <c r="DV121" s="951">
        <v>31</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5698057</v>
      </c>
      <c r="BR122" s="1065"/>
      <c r="BS122" s="1065"/>
      <c r="BT122" s="1065"/>
      <c r="BU122" s="1065"/>
      <c r="BV122" s="1065">
        <v>4486918</v>
      </c>
      <c r="BW122" s="1065"/>
      <c r="BX122" s="1065"/>
      <c r="BY122" s="1065"/>
      <c r="BZ122" s="1065"/>
      <c r="CA122" s="1065">
        <v>4562598</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30481</v>
      </c>
      <c r="AB123" s="989"/>
      <c r="AC123" s="989"/>
      <c r="AD123" s="989"/>
      <c r="AE123" s="990"/>
      <c r="AF123" s="991">
        <v>15626</v>
      </c>
      <c r="AG123" s="989"/>
      <c r="AH123" s="989"/>
      <c r="AI123" s="989"/>
      <c r="AJ123" s="990"/>
      <c r="AK123" s="991">
        <v>15406</v>
      </c>
      <c r="AL123" s="989"/>
      <c r="AM123" s="989"/>
      <c r="AN123" s="989"/>
      <c r="AO123" s="990"/>
      <c r="AP123" s="992">
        <v>0.7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38.4</v>
      </c>
      <c r="BR123" s="1057"/>
      <c r="BS123" s="1057"/>
      <c r="BT123" s="1057"/>
      <c r="BU123" s="1057"/>
      <c r="BV123" s="1057">
        <v>78.099999999999994</v>
      </c>
      <c r="BW123" s="1057"/>
      <c r="BX123" s="1057"/>
      <c r="BY123" s="1057"/>
      <c r="BZ123" s="1057"/>
      <c r="CA123" s="1057">
        <v>60.5</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v>809455</v>
      </c>
      <c r="DH124" s="1028"/>
      <c r="DI124" s="1028"/>
      <c r="DJ124" s="1028"/>
      <c r="DK124" s="1029"/>
      <c r="DL124" s="1030">
        <v>745143</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22089</v>
      </c>
      <c r="AB128" s="1120"/>
      <c r="AC128" s="1120"/>
      <c r="AD128" s="1120"/>
      <c r="AE128" s="1121"/>
      <c r="AF128" s="1122">
        <v>22327</v>
      </c>
      <c r="AG128" s="1120"/>
      <c r="AH128" s="1120"/>
      <c r="AI128" s="1120"/>
      <c r="AJ128" s="1121"/>
      <c r="AK128" s="1122">
        <v>16391</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2469541</v>
      </c>
      <c r="AB129" s="989"/>
      <c r="AC129" s="989"/>
      <c r="AD129" s="989"/>
      <c r="AE129" s="990"/>
      <c r="AF129" s="991">
        <v>2420587</v>
      </c>
      <c r="AG129" s="989"/>
      <c r="AH129" s="989"/>
      <c r="AI129" s="989"/>
      <c r="AJ129" s="990"/>
      <c r="AK129" s="991">
        <v>2505520</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385992</v>
      </c>
      <c r="AB130" s="989"/>
      <c r="AC130" s="989"/>
      <c r="AD130" s="989"/>
      <c r="AE130" s="990"/>
      <c r="AF130" s="991">
        <v>396746</v>
      </c>
      <c r="AG130" s="989"/>
      <c r="AH130" s="989"/>
      <c r="AI130" s="989"/>
      <c r="AJ130" s="990"/>
      <c r="AK130" s="991">
        <v>383676</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60.5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2083549</v>
      </c>
      <c r="AB131" s="1028"/>
      <c r="AC131" s="1028"/>
      <c r="AD131" s="1028"/>
      <c r="AE131" s="1029"/>
      <c r="AF131" s="1030">
        <v>2023841</v>
      </c>
      <c r="AG131" s="1028"/>
      <c r="AH131" s="1028"/>
      <c r="AI131" s="1028"/>
      <c r="AJ131" s="1029"/>
      <c r="AK131" s="1030">
        <v>2121844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11.838598470000001</v>
      </c>
      <c r="AB132" s="1134"/>
      <c r="AC132" s="1134"/>
      <c r="AD132" s="1134"/>
      <c r="AE132" s="1135"/>
      <c r="AF132" s="1136">
        <v>8.5846664829999995</v>
      </c>
      <c r="AG132" s="1134"/>
      <c r="AH132" s="1134"/>
      <c r="AI132" s="1134"/>
      <c r="AJ132" s="1135"/>
      <c r="AK132" s="1136">
        <v>7.4691636140000002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12.9</v>
      </c>
      <c r="AB133" s="1141"/>
      <c r="AC133" s="1141"/>
      <c r="AD133" s="1141"/>
      <c r="AE133" s="1142"/>
      <c r="AF133" s="1140">
        <v>11</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7" t="s">
        <v>464</v>
      </c>
      <c r="L7" s="254"/>
      <c r="M7" s="255" t="s">
        <v>465</v>
      </c>
      <c r="N7" s="256"/>
    </row>
    <row r="8" spans="1:16">
      <c r="A8" s="248"/>
      <c r="B8" s="244"/>
      <c r="C8" s="244"/>
      <c r="D8" s="244"/>
      <c r="E8" s="244"/>
      <c r="F8" s="244"/>
      <c r="G8" s="257"/>
      <c r="H8" s="258"/>
      <c r="I8" s="258"/>
      <c r="J8" s="259"/>
      <c r="K8" s="1148"/>
      <c r="L8" s="260" t="s">
        <v>466</v>
      </c>
      <c r="M8" s="261" t="s">
        <v>467</v>
      </c>
      <c r="N8" s="262" t="s">
        <v>468</v>
      </c>
    </row>
    <row r="9" spans="1:16">
      <c r="A9" s="248"/>
      <c r="B9" s="244"/>
      <c r="C9" s="244"/>
      <c r="D9" s="244"/>
      <c r="E9" s="244"/>
      <c r="F9" s="244"/>
      <c r="G9" s="1149" t="s">
        <v>469</v>
      </c>
      <c r="H9" s="1150"/>
      <c r="I9" s="1150"/>
      <c r="J9" s="1151"/>
      <c r="K9" s="263">
        <v>651851</v>
      </c>
      <c r="L9" s="264">
        <v>93765</v>
      </c>
      <c r="M9" s="265">
        <v>105093</v>
      </c>
      <c r="N9" s="266">
        <v>-10.8</v>
      </c>
    </row>
    <row r="10" spans="1:16">
      <c r="A10" s="248"/>
      <c r="B10" s="244"/>
      <c r="C10" s="244"/>
      <c r="D10" s="244"/>
      <c r="E10" s="244"/>
      <c r="F10" s="244"/>
      <c r="G10" s="1149" t="s">
        <v>470</v>
      </c>
      <c r="H10" s="1150"/>
      <c r="I10" s="1150"/>
      <c r="J10" s="1151"/>
      <c r="K10" s="267">
        <v>82332</v>
      </c>
      <c r="L10" s="268">
        <v>11843</v>
      </c>
      <c r="M10" s="269">
        <v>11546</v>
      </c>
      <c r="N10" s="270">
        <v>2.6</v>
      </c>
    </row>
    <row r="11" spans="1:16" ht="13.5" customHeight="1">
      <c r="A11" s="248"/>
      <c r="B11" s="244"/>
      <c r="C11" s="244"/>
      <c r="D11" s="244"/>
      <c r="E11" s="244"/>
      <c r="F11" s="244"/>
      <c r="G11" s="1149" t="s">
        <v>471</v>
      </c>
      <c r="H11" s="1150"/>
      <c r="I11" s="1150"/>
      <c r="J11" s="1151"/>
      <c r="K11" s="267">
        <v>116405</v>
      </c>
      <c r="L11" s="268">
        <v>16744</v>
      </c>
      <c r="M11" s="269">
        <v>13382</v>
      </c>
      <c r="N11" s="270">
        <v>25.1</v>
      </c>
    </row>
    <row r="12" spans="1:16" ht="13.5" customHeight="1">
      <c r="A12" s="248"/>
      <c r="B12" s="244"/>
      <c r="C12" s="244"/>
      <c r="D12" s="244"/>
      <c r="E12" s="244"/>
      <c r="F12" s="244"/>
      <c r="G12" s="1149" t="s">
        <v>472</v>
      </c>
      <c r="H12" s="1150"/>
      <c r="I12" s="1150"/>
      <c r="J12" s="1151"/>
      <c r="K12" s="267">
        <v>15727</v>
      </c>
      <c r="L12" s="268">
        <v>2262</v>
      </c>
      <c r="M12" s="269">
        <v>1458</v>
      </c>
      <c r="N12" s="270">
        <v>55.1</v>
      </c>
    </row>
    <row r="13" spans="1:16" ht="13.5" customHeight="1">
      <c r="A13" s="248"/>
      <c r="B13" s="244"/>
      <c r="C13" s="244"/>
      <c r="D13" s="244"/>
      <c r="E13" s="244"/>
      <c r="F13" s="244"/>
      <c r="G13" s="1149" t="s">
        <v>473</v>
      </c>
      <c r="H13" s="1150"/>
      <c r="I13" s="1150"/>
      <c r="J13" s="1151"/>
      <c r="K13" s="267" t="s">
        <v>474</v>
      </c>
      <c r="L13" s="268" t="s">
        <v>474</v>
      </c>
      <c r="M13" s="269" t="s">
        <v>474</v>
      </c>
      <c r="N13" s="270" t="s">
        <v>474</v>
      </c>
    </row>
    <row r="14" spans="1:16" ht="13.5" customHeight="1">
      <c r="A14" s="248"/>
      <c r="B14" s="244"/>
      <c r="C14" s="244"/>
      <c r="D14" s="244"/>
      <c r="E14" s="244"/>
      <c r="F14" s="244"/>
      <c r="G14" s="1149" t="s">
        <v>475</v>
      </c>
      <c r="H14" s="1150"/>
      <c r="I14" s="1150"/>
      <c r="J14" s="1151"/>
      <c r="K14" s="267">
        <v>32337</v>
      </c>
      <c r="L14" s="268">
        <v>4651</v>
      </c>
      <c r="M14" s="269">
        <v>5712</v>
      </c>
      <c r="N14" s="270">
        <v>-18.600000000000001</v>
      </c>
    </row>
    <row r="15" spans="1:16" ht="13.5" customHeight="1">
      <c r="A15" s="248"/>
      <c r="B15" s="244"/>
      <c r="C15" s="244"/>
      <c r="D15" s="244"/>
      <c r="E15" s="244"/>
      <c r="F15" s="244"/>
      <c r="G15" s="1149" t="s">
        <v>476</v>
      </c>
      <c r="H15" s="1150"/>
      <c r="I15" s="1150"/>
      <c r="J15" s="1151"/>
      <c r="K15" s="267">
        <v>8796</v>
      </c>
      <c r="L15" s="268">
        <v>1265</v>
      </c>
      <c r="M15" s="269">
        <v>2855</v>
      </c>
      <c r="N15" s="270">
        <v>-55.7</v>
      </c>
    </row>
    <row r="16" spans="1:16">
      <c r="A16" s="248"/>
      <c r="B16" s="244"/>
      <c r="C16" s="244"/>
      <c r="D16" s="244"/>
      <c r="E16" s="244"/>
      <c r="F16" s="244"/>
      <c r="G16" s="1152" t="s">
        <v>477</v>
      </c>
      <c r="H16" s="1153"/>
      <c r="I16" s="1153"/>
      <c r="J16" s="1154"/>
      <c r="K16" s="268">
        <v>-63350</v>
      </c>
      <c r="L16" s="268">
        <v>-9112</v>
      </c>
      <c r="M16" s="269">
        <v>-10245</v>
      </c>
      <c r="N16" s="270">
        <v>-11.1</v>
      </c>
    </row>
    <row r="17" spans="1:16">
      <c r="A17" s="248"/>
      <c r="B17" s="244"/>
      <c r="C17" s="244"/>
      <c r="D17" s="244"/>
      <c r="E17" s="244"/>
      <c r="F17" s="244"/>
      <c r="G17" s="1152" t="s">
        <v>168</v>
      </c>
      <c r="H17" s="1153"/>
      <c r="I17" s="1153"/>
      <c r="J17" s="1154"/>
      <c r="K17" s="268">
        <v>844098</v>
      </c>
      <c r="L17" s="268">
        <v>121418</v>
      </c>
      <c r="M17" s="269">
        <v>129801</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9.06</v>
      </c>
      <c r="L21" s="281">
        <v>12.01</v>
      </c>
      <c r="M21" s="282">
        <v>-2.95</v>
      </c>
      <c r="N21" s="249"/>
      <c r="O21" s="283"/>
      <c r="P21" s="279"/>
    </row>
    <row r="22" spans="1:16" s="284" customFormat="1">
      <c r="A22" s="279"/>
      <c r="B22" s="249"/>
      <c r="C22" s="249"/>
      <c r="D22" s="249"/>
      <c r="E22" s="249"/>
      <c r="F22" s="249"/>
      <c r="G22" s="1144" t="s">
        <v>483</v>
      </c>
      <c r="H22" s="1145"/>
      <c r="I22" s="1145"/>
      <c r="J22" s="1146"/>
      <c r="K22" s="285">
        <v>98.4</v>
      </c>
      <c r="L22" s="286">
        <v>95.9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464</v>
      </c>
      <c r="L30" s="254"/>
      <c r="M30" s="255" t="s">
        <v>465</v>
      </c>
      <c r="N30" s="256"/>
    </row>
    <row r="31" spans="1:16">
      <c r="A31" s="248"/>
      <c r="B31" s="244"/>
      <c r="C31" s="244"/>
      <c r="D31" s="244"/>
      <c r="E31" s="244"/>
      <c r="F31" s="244"/>
      <c r="G31" s="257"/>
      <c r="H31" s="258"/>
      <c r="I31" s="258"/>
      <c r="J31" s="259"/>
      <c r="K31" s="1148"/>
      <c r="L31" s="260" t="s">
        <v>466</v>
      </c>
      <c r="M31" s="261" t="s">
        <v>467</v>
      </c>
      <c r="N31" s="262" t="s">
        <v>468</v>
      </c>
    </row>
    <row r="32" spans="1:16" ht="27" customHeight="1">
      <c r="A32" s="248"/>
      <c r="B32" s="244"/>
      <c r="C32" s="244"/>
      <c r="D32" s="244"/>
      <c r="E32" s="244"/>
      <c r="F32" s="244"/>
      <c r="G32" s="1160" t="s">
        <v>487</v>
      </c>
      <c r="H32" s="1161"/>
      <c r="I32" s="1161"/>
      <c r="J32" s="1162"/>
      <c r="K32" s="294">
        <v>408793</v>
      </c>
      <c r="L32" s="294">
        <v>58802</v>
      </c>
      <c r="M32" s="295">
        <v>66201</v>
      </c>
      <c r="N32" s="296">
        <v>-11.2</v>
      </c>
    </row>
    <row r="33" spans="1:16" ht="13.5" customHeight="1">
      <c r="A33" s="248"/>
      <c r="B33" s="244"/>
      <c r="C33" s="244"/>
      <c r="D33" s="244"/>
      <c r="E33" s="244"/>
      <c r="F33" s="244"/>
      <c r="G33" s="1160" t="s">
        <v>488</v>
      </c>
      <c r="H33" s="1161"/>
      <c r="I33" s="1161"/>
      <c r="J33" s="1162"/>
      <c r="K33" s="294" t="s">
        <v>474</v>
      </c>
      <c r="L33" s="294" t="s">
        <v>474</v>
      </c>
      <c r="M33" s="295" t="s">
        <v>474</v>
      </c>
      <c r="N33" s="296" t="s">
        <v>474</v>
      </c>
    </row>
    <row r="34" spans="1:16" ht="27" customHeight="1">
      <c r="A34" s="248"/>
      <c r="B34" s="244"/>
      <c r="C34" s="244"/>
      <c r="D34" s="244"/>
      <c r="E34" s="244"/>
      <c r="F34" s="244"/>
      <c r="G34" s="1160" t="s">
        <v>489</v>
      </c>
      <c r="H34" s="1161"/>
      <c r="I34" s="1161"/>
      <c r="J34" s="1162"/>
      <c r="K34" s="294" t="s">
        <v>474</v>
      </c>
      <c r="L34" s="294" t="s">
        <v>474</v>
      </c>
      <c r="M34" s="295" t="s">
        <v>474</v>
      </c>
      <c r="N34" s="296" t="s">
        <v>474</v>
      </c>
    </row>
    <row r="35" spans="1:16" ht="27" customHeight="1">
      <c r="A35" s="248"/>
      <c r="B35" s="244"/>
      <c r="C35" s="244"/>
      <c r="D35" s="244"/>
      <c r="E35" s="244"/>
      <c r="F35" s="244"/>
      <c r="G35" s="1160" t="s">
        <v>490</v>
      </c>
      <c r="H35" s="1161"/>
      <c r="I35" s="1161"/>
      <c r="J35" s="1162"/>
      <c r="K35" s="294">
        <v>104645</v>
      </c>
      <c r="L35" s="294">
        <v>15053</v>
      </c>
      <c r="M35" s="295">
        <v>21827</v>
      </c>
      <c r="N35" s="296">
        <v>-31</v>
      </c>
    </row>
    <row r="36" spans="1:16" ht="27" customHeight="1">
      <c r="A36" s="248"/>
      <c r="B36" s="244"/>
      <c r="C36" s="244"/>
      <c r="D36" s="244"/>
      <c r="E36" s="244"/>
      <c r="F36" s="244"/>
      <c r="G36" s="1160" t="s">
        <v>491</v>
      </c>
      <c r="H36" s="1161"/>
      <c r="I36" s="1161"/>
      <c r="J36" s="1162"/>
      <c r="K36" s="294">
        <v>22086</v>
      </c>
      <c r="L36" s="294">
        <v>3177</v>
      </c>
      <c r="M36" s="295">
        <v>5334</v>
      </c>
      <c r="N36" s="296">
        <v>-40.4</v>
      </c>
    </row>
    <row r="37" spans="1:16" ht="13.5" customHeight="1">
      <c r="A37" s="248"/>
      <c r="B37" s="244"/>
      <c r="C37" s="244"/>
      <c r="D37" s="244"/>
      <c r="E37" s="244"/>
      <c r="F37" s="244"/>
      <c r="G37" s="1160" t="s">
        <v>492</v>
      </c>
      <c r="H37" s="1161"/>
      <c r="I37" s="1161"/>
      <c r="J37" s="1162"/>
      <c r="K37" s="294">
        <v>23027</v>
      </c>
      <c r="L37" s="294">
        <v>3312</v>
      </c>
      <c r="M37" s="295">
        <v>1051</v>
      </c>
      <c r="N37" s="296">
        <v>215.1</v>
      </c>
    </row>
    <row r="38" spans="1:16" ht="27" customHeight="1">
      <c r="A38" s="248"/>
      <c r="B38" s="244"/>
      <c r="C38" s="244"/>
      <c r="D38" s="244"/>
      <c r="E38" s="244"/>
      <c r="F38" s="244"/>
      <c r="G38" s="1163" t="s">
        <v>493</v>
      </c>
      <c r="H38" s="1164"/>
      <c r="I38" s="1164"/>
      <c r="J38" s="1165"/>
      <c r="K38" s="297" t="s">
        <v>474</v>
      </c>
      <c r="L38" s="297" t="s">
        <v>474</v>
      </c>
      <c r="M38" s="298">
        <v>4</v>
      </c>
      <c r="N38" s="299" t="s">
        <v>474</v>
      </c>
      <c r="O38" s="293"/>
    </row>
    <row r="39" spans="1:16">
      <c r="A39" s="248"/>
      <c r="B39" s="244"/>
      <c r="C39" s="244"/>
      <c r="D39" s="244"/>
      <c r="E39" s="244"/>
      <c r="F39" s="244"/>
      <c r="G39" s="1163" t="s">
        <v>494</v>
      </c>
      <c r="H39" s="1164"/>
      <c r="I39" s="1164"/>
      <c r="J39" s="1165"/>
      <c r="K39" s="300">
        <v>-16391</v>
      </c>
      <c r="L39" s="300">
        <v>-2358</v>
      </c>
      <c r="M39" s="301">
        <v>-2306</v>
      </c>
      <c r="N39" s="302">
        <v>2.2999999999999998</v>
      </c>
      <c r="O39" s="293"/>
    </row>
    <row r="40" spans="1:16" ht="27" customHeight="1">
      <c r="A40" s="248"/>
      <c r="B40" s="244"/>
      <c r="C40" s="244"/>
      <c r="D40" s="244"/>
      <c r="E40" s="244"/>
      <c r="F40" s="244"/>
      <c r="G40" s="1160" t="s">
        <v>495</v>
      </c>
      <c r="H40" s="1161"/>
      <c r="I40" s="1161"/>
      <c r="J40" s="1162"/>
      <c r="K40" s="300">
        <v>-383676</v>
      </c>
      <c r="L40" s="300">
        <v>-55189</v>
      </c>
      <c r="M40" s="301">
        <v>-67056</v>
      </c>
      <c r="N40" s="302">
        <v>-17.7</v>
      </c>
      <c r="O40" s="293"/>
    </row>
    <row r="41" spans="1:16">
      <c r="A41" s="248"/>
      <c r="B41" s="244"/>
      <c r="C41" s="244"/>
      <c r="D41" s="244"/>
      <c r="E41" s="244"/>
      <c r="F41" s="244"/>
      <c r="G41" s="1166" t="s">
        <v>279</v>
      </c>
      <c r="H41" s="1167"/>
      <c r="I41" s="1167"/>
      <c r="J41" s="1168"/>
      <c r="K41" s="294">
        <v>158484</v>
      </c>
      <c r="L41" s="300">
        <v>22797</v>
      </c>
      <c r="M41" s="301">
        <v>25054</v>
      </c>
      <c r="N41" s="302">
        <v>-9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5" t="s">
        <v>464</v>
      </c>
      <c r="J49" s="1157" t="s">
        <v>499</v>
      </c>
      <c r="K49" s="1158"/>
      <c r="L49" s="1158"/>
      <c r="M49" s="1158"/>
      <c r="N49" s="1159"/>
    </row>
    <row r="50" spans="1:14">
      <c r="A50" s="248"/>
      <c r="B50" s="244"/>
      <c r="C50" s="244"/>
      <c r="D50" s="244"/>
      <c r="E50" s="244"/>
      <c r="F50" s="244"/>
      <c r="G50" s="312"/>
      <c r="H50" s="313"/>
      <c r="I50" s="1156"/>
      <c r="J50" s="314" t="s">
        <v>500</v>
      </c>
      <c r="K50" s="315" t="s">
        <v>501</v>
      </c>
      <c r="L50" s="316" t="s">
        <v>502</v>
      </c>
      <c r="M50" s="317" t="s">
        <v>503</v>
      </c>
      <c r="N50" s="318" t="s">
        <v>504</v>
      </c>
    </row>
    <row r="51" spans="1:14">
      <c r="A51" s="248"/>
      <c r="B51" s="244"/>
      <c r="C51" s="244"/>
      <c r="D51" s="244"/>
      <c r="E51" s="244"/>
      <c r="F51" s="244"/>
      <c r="G51" s="310" t="s">
        <v>505</v>
      </c>
      <c r="H51" s="311"/>
      <c r="I51" s="319">
        <v>218313</v>
      </c>
      <c r="J51" s="320">
        <v>30435</v>
      </c>
      <c r="K51" s="321">
        <v>-51.9</v>
      </c>
      <c r="L51" s="322">
        <v>96333</v>
      </c>
      <c r="M51" s="323">
        <v>-27.9</v>
      </c>
      <c r="N51" s="324">
        <v>-24</v>
      </c>
    </row>
    <row r="52" spans="1:14">
      <c r="A52" s="248"/>
      <c r="B52" s="244"/>
      <c r="C52" s="244"/>
      <c r="D52" s="244"/>
      <c r="E52" s="244"/>
      <c r="F52" s="244"/>
      <c r="G52" s="325"/>
      <c r="H52" s="326" t="s">
        <v>506</v>
      </c>
      <c r="I52" s="327">
        <v>143686</v>
      </c>
      <c r="J52" s="328">
        <v>20032</v>
      </c>
      <c r="K52" s="329">
        <v>-38.1</v>
      </c>
      <c r="L52" s="330">
        <v>57060</v>
      </c>
      <c r="M52" s="331">
        <v>-1.5</v>
      </c>
      <c r="N52" s="332">
        <v>-36.6</v>
      </c>
    </row>
    <row r="53" spans="1:14">
      <c r="A53" s="248"/>
      <c r="B53" s="244"/>
      <c r="C53" s="244"/>
      <c r="D53" s="244"/>
      <c r="E53" s="244"/>
      <c r="F53" s="244"/>
      <c r="G53" s="310" t="s">
        <v>507</v>
      </c>
      <c r="H53" s="311"/>
      <c r="I53" s="319">
        <v>341828</v>
      </c>
      <c r="J53" s="320">
        <v>47882</v>
      </c>
      <c r="K53" s="321">
        <v>57.3</v>
      </c>
      <c r="L53" s="322">
        <v>117673</v>
      </c>
      <c r="M53" s="323">
        <v>22.2</v>
      </c>
      <c r="N53" s="324">
        <v>35.1</v>
      </c>
    </row>
    <row r="54" spans="1:14">
      <c r="A54" s="248"/>
      <c r="B54" s="244"/>
      <c r="C54" s="244"/>
      <c r="D54" s="244"/>
      <c r="E54" s="244"/>
      <c r="F54" s="244"/>
      <c r="G54" s="325"/>
      <c r="H54" s="326" t="s">
        <v>506</v>
      </c>
      <c r="I54" s="327">
        <v>96682</v>
      </c>
      <c r="J54" s="328">
        <v>13543</v>
      </c>
      <c r="K54" s="329">
        <v>-32.4</v>
      </c>
      <c r="L54" s="330">
        <v>62359</v>
      </c>
      <c r="M54" s="331">
        <v>9.3000000000000007</v>
      </c>
      <c r="N54" s="332">
        <v>-41.7</v>
      </c>
    </row>
    <row r="55" spans="1:14">
      <c r="A55" s="248"/>
      <c r="B55" s="244"/>
      <c r="C55" s="244"/>
      <c r="D55" s="244"/>
      <c r="E55" s="244"/>
      <c r="F55" s="244"/>
      <c r="G55" s="310" t="s">
        <v>508</v>
      </c>
      <c r="H55" s="311"/>
      <c r="I55" s="319">
        <v>436413</v>
      </c>
      <c r="J55" s="320">
        <v>61372</v>
      </c>
      <c r="K55" s="321">
        <v>28.2</v>
      </c>
      <c r="L55" s="322">
        <v>118223</v>
      </c>
      <c r="M55" s="323">
        <v>0.5</v>
      </c>
      <c r="N55" s="324">
        <v>27.7</v>
      </c>
    </row>
    <row r="56" spans="1:14">
      <c r="A56" s="248"/>
      <c r="B56" s="244"/>
      <c r="C56" s="244"/>
      <c r="D56" s="244"/>
      <c r="E56" s="244"/>
      <c r="F56" s="244"/>
      <c r="G56" s="325"/>
      <c r="H56" s="326" t="s">
        <v>506</v>
      </c>
      <c r="I56" s="327">
        <v>202933</v>
      </c>
      <c r="J56" s="328">
        <v>28538</v>
      </c>
      <c r="K56" s="329">
        <v>110.7</v>
      </c>
      <c r="L56" s="330">
        <v>57106</v>
      </c>
      <c r="M56" s="331">
        <v>-8.4</v>
      </c>
      <c r="N56" s="332">
        <v>119.1</v>
      </c>
    </row>
    <row r="57" spans="1:14">
      <c r="A57" s="248"/>
      <c r="B57" s="244"/>
      <c r="C57" s="244"/>
      <c r="D57" s="244"/>
      <c r="E57" s="244"/>
      <c r="F57" s="244"/>
      <c r="G57" s="310" t="s">
        <v>509</v>
      </c>
      <c r="H57" s="311"/>
      <c r="I57" s="319">
        <v>648697</v>
      </c>
      <c r="J57" s="320">
        <v>92777</v>
      </c>
      <c r="K57" s="321">
        <v>51.2</v>
      </c>
      <c r="L57" s="322">
        <v>128485</v>
      </c>
      <c r="M57" s="323">
        <v>8.6999999999999993</v>
      </c>
      <c r="N57" s="324">
        <v>42.5</v>
      </c>
    </row>
    <row r="58" spans="1:14">
      <c r="A58" s="248"/>
      <c r="B58" s="244"/>
      <c r="C58" s="244"/>
      <c r="D58" s="244"/>
      <c r="E58" s="244"/>
      <c r="F58" s="244"/>
      <c r="G58" s="325"/>
      <c r="H58" s="326" t="s">
        <v>506</v>
      </c>
      <c r="I58" s="327">
        <v>246819</v>
      </c>
      <c r="J58" s="328">
        <v>35300</v>
      </c>
      <c r="K58" s="329">
        <v>23.7</v>
      </c>
      <c r="L58" s="330">
        <v>62765</v>
      </c>
      <c r="M58" s="331">
        <v>9.9</v>
      </c>
      <c r="N58" s="332">
        <v>13.8</v>
      </c>
    </row>
    <row r="59" spans="1:14">
      <c r="A59" s="248"/>
      <c r="B59" s="244"/>
      <c r="C59" s="244"/>
      <c r="D59" s="244"/>
      <c r="E59" s="244"/>
      <c r="F59" s="244"/>
      <c r="G59" s="310" t="s">
        <v>510</v>
      </c>
      <c r="H59" s="311"/>
      <c r="I59" s="319">
        <v>1918444</v>
      </c>
      <c r="J59" s="320">
        <v>275956</v>
      </c>
      <c r="K59" s="321">
        <v>197.4</v>
      </c>
      <c r="L59" s="322">
        <v>128611</v>
      </c>
      <c r="M59" s="323">
        <v>0.1</v>
      </c>
      <c r="N59" s="324">
        <v>197.3</v>
      </c>
    </row>
    <row r="60" spans="1:14">
      <c r="A60" s="248"/>
      <c r="B60" s="244"/>
      <c r="C60" s="244"/>
      <c r="D60" s="244"/>
      <c r="E60" s="244"/>
      <c r="F60" s="244"/>
      <c r="G60" s="325"/>
      <c r="H60" s="326" t="s">
        <v>506</v>
      </c>
      <c r="I60" s="333">
        <v>1088614</v>
      </c>
      <c r="J60" s="328">
        <v>156590</v>
      </c>
      <c r="K60" s="329">
        <v>343.6</v>
      </c>
      <c r="L60" s="330">
        <v>61552</v>
      </c>
      <c r="M60" s="331">
        <v>-1.9</v>
      </c>
      <c r="N60" s="332">
        <v>345.5</v>
      </c>
    </row>
    <row r="61" spans="1:14">
      <c r="A61" s="248"/>
      <c r="B61" s="244"/>
      <c r="C61" s="244"/>
      <c r="D61" s="244"/>
      <c r="E61" s="244"/>
      <c r="F61" s="244"/>
      <c r="G61" s="310" t="s">
        <v>511</v>
      </c>
      <c r="H61" s="334"/>
      <c r="I61" s="335">
        <v>712739</v>
      </c>
      <c r="J61" s="336">
        <v>101684</v>
      </c>
      <c r="K61" s="337">
        <v>56.4</v>
      </c>
      <c r="L61" s="338">
        <v>117865</v>
      </c>
      <c r="M61" s="339">
        <v>0.7</v>
      </c>
      <c r="N61" s="324">
        <v>55.7</v>
      </c>
    </row>
    <row r="62" spans="1:14">
      <c r="A62" s="248"/>
      <c r="B62" s="244"/>
      <c r="C62" s="244"/>
      <c r="D62" s="244"/>
      <c r="E62" s="244"/>
      <c r="F62" s="244"/>
      <c r="G62" s="325"/>
      <c r="H62" s="326" t="s">
        <v>506</v>
      </c>
      <c r="I62" s="327">
        <v>355747</v>
      </c>
      <c r="J62" s="328">
        <v>50801</v>
      </c>
      <c r="K62" s="329">
        <v>81.5</v>
      </c>
      <c r="L62" s="330">
        <v>60168</v>
      </c>
      <c r="M62" s="331">
        <v>1.5</v>
      </c>
      <c r="N62" s="332">
        <v>80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27.64</v>
      </c>
      <c r="G47" s="12">
        <v>25.35</v>
      </c>
      <c r="H47" s="12">
        <v>25.91</v>
      </c>
      <c r="I47" s="12">
        <v>16.149999999999999</v>
      </c>
      <c r="J47" s="13">
        <v>20.07</v>
      </c>
    </row>
    <row r="48" spans="2:10" ht="57.75" customHeight="1">
      <c r="B48" s="14"/>
      <c r="C48" s="1171" t="s">
        <v>4</v>
      </c>
      <c r="D48" s="1171"/>
      <c r="E48" s="1172"/>
      <c r="F48" s="15">
        <v>7.76</v>
      </c>
      <c r="G48" s="16">
        <v>9.5399999999999991</v>
      </c>
      <c r="H48" s="16">
        <v>6.04</v>
      </c>
      <c r="I48" s="16">
        <v>8.5299999999999994</v>
      </c>
      <c r="J48" s="17">
        <v>11.98</v>
      </c>
    </row>
    <row r="49" spans="2:10" ht="57.75" customHeight="1" thickBot="1">
      <c r="B49" s="18"/>
      <c r="C49" s="1173" t="s">
        <v>5</v>
      </c>
      <c r="D49" s="1173"/>
      <c r="E49" s="1174"/>
      <c r="F49" s="19">
        <v>6.62</v>
      </c>
      <c r="G49" s="20" t="s">
        <v>518</v>
      </c>
      <c r="H49" s="20" t="s">
        <v>519</v>
      </c>
      <c r="I49" s="20" t="s">
        <v>520</v>
      </c>
      <c r="J49" s="21">
        <v>8.2100000000000009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野崎 智之</cp:lastModifiedBy>
  <cp:lastPrinted>2017-05-11T06:36:59Z</cp:lastPrinted>
  <dcterms:created xsi:type="dcterms:W3CDTF">2017-01-25T01:59:05Z</dcterms:created>
  <dcterms:modified xsi:type="dcterms:W3CDTF">2017-05-24T04:12:04Z</dcterms:modified>
</cp:coreProperties>
</file>