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17\Desktop\20250304_令和5年度財政状況資料集の作成等について\"/>
    </mc:Choice>
  </mc:AlternateContent>
  <xr:revisionPtr revIDLastSave="0" documentId="13_ncr:1_{9776745E-04D4-4BAA-8C01-890B9A8D844B}" xr6:coauthVersionLast="47" xr6:coauthVersionMax="47" xr10:uidLastSave="{00000000-0000-0000-0000-000000000000}"/>
  <bookViews>
    <workbookView xWindow="-108" yWindow="-108" windowWidth="23256" windowHeight="12456"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<sst xmlns="http://schemas.openxmlformats.org/spreadsheetml/2006/main" count="1088" uniqueCount="560">
  <si>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</si>
  <si>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</si>
  <si>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</si>
  <si>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</si>
  <si>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</si>
  <si>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</si>
  <si>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</si>
  <si>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</si>
  <si>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</si>
  <si>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</si>
  <si>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</si>
  <si>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</si>
  <si>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</si>
  <si>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</si>
  <si>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</si>
  <si>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</si>
  <si>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</si>
  <si>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</si>
  <si>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</si>
  <si>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</si>
  <si>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</si>
  <si>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</si>
  <si>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</si>
  <si>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</si>
  <si>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</si>
  <si>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</si>
  <si>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</si>
  <si>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</si>
  <si>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</si>
  <si>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</si>
  <si>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</si>
  <si>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</si>
  <si>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</si>
  <si>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</si>
  <si>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</si>
  <si>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</si>
  <si>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</si>
  <si>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</si>
  <si>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</si>
  <si>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</si>
  <si>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</si>
  <si>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</si>
  <si>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</si>
  <si>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</si>
  <si>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</si>
  <si>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</si>
  <si>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</si>
  <si>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</si>
  <si>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</si>
  <si>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</si>
  <si>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</si>
  <si>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</si>
  <si>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</si>
  <si>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</si>
  <si>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</si>
  <si>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</si>
  <si>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</si>
  <si>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</si>
  <si>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</si>
  <si>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</si>
  <si>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</si>
  <si>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</si>
  <si>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</si>
  <si>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</si>
  <si>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</si>
  <si>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</si>
  <si>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</si>
  <si>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</si>
  <si>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</si>
  <si>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</si>
  <si>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</si>
  <si>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</si>
  <si>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</si>
  <si>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</si>
  <si>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</si>
  <si>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</si>
  <si>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</si>
  <si>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</si>
  <si>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</si>
  <si>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</si>
  <si>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</si>
  <si>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</si>
  <si>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</si>
  <si>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</si>
  <si>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</si>
  <si>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</si>
  <si>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</si>
  <si>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</si>
  <si>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</si>
  <si>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</si>
  <si>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</si>
  <si>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</si>
  <si>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</si>
  <si>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</si>
  <si>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</si>
  <si>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</si>
  <si>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</si>
  <si>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</si>
  <si>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</si>
  <si>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</si>
  <si>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</si>
  <si>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</si>
  <si>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</si>
  <si>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</si>
  <si>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</si>
  <si>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</si>
  <si>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</si>
  <si>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</si>
  <si>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</si>
  <si>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</si>
  <si>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</si>
  <si>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</si>
  <si>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</si>
  <si>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</si>
  <si>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</si>
  <si>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</si>
  <si>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</si>
  <si>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</si>
  <si>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</si>
  <si>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</si>
  <si>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</si>
  <si>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</si>
  <si>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</si>
  <si>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</si>
  <si>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</si>
  <si>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</si>
  <si>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</si>
  <si>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</si>
  <si>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</si>
  <si>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</si>
  <si>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</si>
  <si>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</si>
  <si>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</si>
  <si>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</si>
  <si>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</si>
  <si>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</si>
  <si>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</si>
  <si>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</si>
  <si>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</si>
  <si>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</si>
  <si>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</si>
  <si>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</si>
  <si>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</si>
  <si>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</si>
  <si>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</si>
  <si>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</si>
  <si>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</si>
  <si>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</si>
  <si>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</si>
  <si>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</si>
  <si>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</si>
  <si>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</si>
  <si>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</si>
  <si>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</si>
  <si>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</si>
  <si>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</si>
  <si>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</si>
  <si>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</si>
  <si>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</si>
  <si>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</si>
  <si>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</si>
  <si>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</si>
  <si>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</si>
  <si>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</si>
  <si>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</si>
  <si>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</si>
  <si>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</si>
  <si>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</si>
  <si>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</si>
  <si>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</si>
  <si>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</si>
  <si>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</si>
  <si>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</si>
  <si>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</si>
  <si>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</si>
  <si>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</si>
  <si>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</si>
  <si>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</si>
  <si>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</si>
  <si>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</si>
  <si>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</si>
  <si>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</si>
  <si>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</si>
  <si>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</si>
  <si>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</si>
  <si>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</si>
  <si>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</si>
  <si>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</si>
  <si>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</si>
  <si>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</si>
  <si>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</si>
  <si>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</si>
  <si>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</si>
  <si>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</si>
  <si>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</si>
  <si>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</si>
  <si>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</si>
  <si>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</si>
  <si>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</si>
  <si>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</si>
  <si>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</si>
  <si>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</si>
  <si>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</si>
  <si>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</si>
  <si>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</si>
  <si>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福島県玉川村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</si>
  <si>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</si>
  <si>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</si>
  <si>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</si>
  <si>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</si>
  <si>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</si>
  <si>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</si>
  <si>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</si>
  <si>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</si>
  <si>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</si>
  <si>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</si>
  <si>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</si>
  <si>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</si>
  <si>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</si>
  <si>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</si>
  <si>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</si>
  <si>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</si>
  <si>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</si>
  <si>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</si>
  <si>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</si>
  <si>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</si>
  <si>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</si>
  <si>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</si>
  <si>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</si>
  <si>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</si>
  <si>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</si>
  <si>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</si>
  <si>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</si>
  <si>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</si>
  <si>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</si>
  <si>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</si>
  <si>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</si>
  <si>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</si>
  <si>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</si>
  <si>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</si>
  <si>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</si>
  <si>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</si>
  <si>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</si>
  <si>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</si>
  <si>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</si>
  <si>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</si>
  <si>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</si>
  <si>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</si>
  <si>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</si>
  <si>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</si>
  <si>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</si>
  <si>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</si>
  <si>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</si>
  <si>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</si>
  <si>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</si>
  <si>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</si>
  <si>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</si>
  <si>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</si>
  <si>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</si>
  <si>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</si>
  <si>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</si>
  <si>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</si>
  <si>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</si>
  <si>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</si>
  <si>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</si>
  <si>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</si>
  <si>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</si>
  <si>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</si>
  <si>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</si>
  <si>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</si>
  <si>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</si>
  <si>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</si>
  <si>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</si>
  <si>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</si>
  <si>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</si>
  <si>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</si>
  <si>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</si>
  <si>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</si>
  <si>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</si>
  <si>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</si>
  <si>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</si>
  <si>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</si>
  <si>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</si>
  <si>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</si>
  <si>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</si>
  <si>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</si>
  <si>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</si>
  <si>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</si>
  <si>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</si>
  <si>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</si>
  <si>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</si>
  <si>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</si>
  <si>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</si>
  <si>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</si>
  <si>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</si>
  <si>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</si>
  <si>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</si>
  <si>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</si>
  <si>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</si>
  <si>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</si>
  <si>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</si>
  <si>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</si>
  <si>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</si>
  <si>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</si>
  <si>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</si>
  <si>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</si>
  <si>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</si>
  <si>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</si>
  <si>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</si>
  <si>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</si>
  <si>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</si>
  <si>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</si>
  <si>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</si>
  <si>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</si>
  <si>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</si>
  <si>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</si>
  <si>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</si>
  <si>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</si>
  <si>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</si>
  <si>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</si>
  <si>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</si>
  <si>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</si>
  <si>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</si>
  <si>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</si>
  <si>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</si>
  <si>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</si>
  <si>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</si>
  <si>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</si>
  <si>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</si>
  <si>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</si>
  <si>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</si>
  <si>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</si>
  <si>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</si>
  <si>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</si>
  <si>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</si>
  <si>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</si>
  <si>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</si>
  <si>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</si>
  <si>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</si>
  <si>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</si>
  <si>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</si>
  <si>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</si>
  <si>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</si>
  <si>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</si>
  <si>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</si>
  <si>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</si>
  <si>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</si>
  <si>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</si>
  <si>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</si>
  <si>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</si>
  <si>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</si>
  <si>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</si>
  <si>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</si>
  <si>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</si>
  <si>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</si>
  <si>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</si>
  <si>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福島県玉川村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</si>
  <si>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</si>
  <si>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</si>
  <si>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</si>
  <si>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</si>
  <si>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</si>
  <si>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</si>
  <si>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</si>
  <si>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</si>
  <si>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</si>
  <si>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</si>
  <si>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</si>
  <si>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</si>
  <si>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</si>
  <si>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</si>
  <si>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</si>
  <si>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</si>
  <si>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</si>
  <si>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</si>
  <si>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</si>
  <si>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</si>
  <si>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</si>
  <si>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</si>
  <si>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</si>
  <si>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</si>
  <si>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</si>
  <si>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</si>
  <si>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</si>
  <si>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</si>
  <si>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</si>
  <si>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</si>
  <si>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</si>
  <si>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</si>
  <si>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</si>
  <si>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</si>
  <si>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</si>
  <si>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</si>
  <si>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</si>
  <si>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</si>
  <si>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農業集落排水事業会計</t>
    <phoneticPr fontId="5"/>
  </si>
  <si>
    <t>宅地造成特別会計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</si>
  <si>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</si>
  <si>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</si>
  <si>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</si>
  <si>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</si>
  <si>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</si>
  <si>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</si>
  <si>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</si>
  <si>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</si>
  <si>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</si>
  <si>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</si>
  <si>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</si>
  <si>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</si>
  <si>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</si>
  <si>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</si>
  <si>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</si>
  <si>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</si>
  <si>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</si>
  <si>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</si>
  <si>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</si>
  <si>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</si>
  <si>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</si>
  <si>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</si>
  <si>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</si>
  <si>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</si>
  <si>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</si>
  <si>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</si>
  <si>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</si>
  <si>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</si>
  <si>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</si>
  <si>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</si>
  <si>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</si>
  <si>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</si>
  <si>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</si>
  <si>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</si>
  <si>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</si>
  <si>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</si>
  <si>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</si>
  <si>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</si>
  <si>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</si>
  <si>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</si>
  <si>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</si>
  <si>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</si>
  <si>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</si>
  <si>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</si>
  <si>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</si>
  <si>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</si>
  <si>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</si>
  <si>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</si>
  <si>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</si>
  <si>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</si>
  <si>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</si>
  <si>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</si>
  <si>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</si>
  <si>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</si>
  <si>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</si>
  <si>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</si>
  <si>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</si>
  <si>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</si>
  <si>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</si>
  <si>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</si>
  <si>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</si>
  <si>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</si>
  <si>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</si>
  <si>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</si>
  <si>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</si>
  <si>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</si>
  <si>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</si>
  <si>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</si>
  <si>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</si>
  <si>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</si>
  <si>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</si>
  <si>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</si>
  <si>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</si>
  <si>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</si>
  <si>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</si>
  <si>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</si>
  <si>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</si>
  <si>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</si>
  <si>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</si>
  <si>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</si>
  <si>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</si>
  <si>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</si>
  <si>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</si>
  <si>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</si>
  <si>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</si>
  <si>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</si>
  <si>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</si>
  <si>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</si>
  <si>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</si>
  <si>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</si>
  <si>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</si>
  <si>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</si>
  <si>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</si>
  <si>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</si>
  <si>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</si>
  <si>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</si>
  <si>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</si>
  <si>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</si>
  <si>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</si>
  <si>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</si>
  <si>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</si>
  <si>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</si>
  <si>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</si>
  <si>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</si>
  <si>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</si>
  <si>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</si>
  <si>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</si>
  <si>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</si>
  <si>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</si>
  <si>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</si>
  <si>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</si>
  <si>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</si>
  <si>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</si>
  <si>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</si>
  <si>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</si>
  <si>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</si>
  <si>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</si>
  <si>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</si>
  <si>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</si>
  <si>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</si>
  <si>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</si>
  <si>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</si>
  <si>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</si>
  <si>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</si>
  <si>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</si>
  <si>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</si>
  <si>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</si>
  <si>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</si>
  <si>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</si>
  <si>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</si>
  <si>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</si>
  <si>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</si>
  <si>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</si>
  <si>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</si>
  <si>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</si>
  <si>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</si>
  <si>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2.13</t>
  </si>
  <si>
    <t>一般会計</t>
  </si>
  <si>
    <t>上水道事業会計</t>
  </si>
  <si>
    <t>農業集落排水事業会計</t>
  </si>
  <si>
    <t>介護保険特別会計</t>
  </si>
  <si>
    <t>国民健康保険特別会計</t>
  </si>
  <si>
    <t>後期高齢者医療特別会計</t>
  </si>
  <si>
    <t>宅地造成特別会計</t>
  </si>
  <si>
    <t>その他会計（赤字）</t>
  </si>
  <si>
    <t>その他会計（黒字）</t>
  </si>
  <si>
    <t>R01</t>
    <phoneticPr fontId="5"/>
  </si>
  <si>
    <t>R02</t>
    <phoneticPr fontId="5"/>
  </si>
  <si>
    <t>R03</t>
    <phoneticPr fontId="5"/>
  </si>
  <si>
    <t>R04</t>
    <phoneticPr fontId="5"/>
  </si>
  <si>
    <t>R05</t>
    <phoneticPr fontId="5"/>
  </si>
  <si>
    <t>福島県後期高齢者医療広域連合一般会計</t>
    <rPh sb="0" eb="3">
      <t>フクシマケン</t>
    </rPh>
    <rPh sb="3" eb="8">
      <t>コウキコウレイシャ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</si>
  <si>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14" eb="19">
      <t>コウキコウレイシャ</t>
    </rPh>
    <rPh sb="19" eb="21">
      <t>イリョウ</t>
    </rPh>
    <rPh sb="21" eb="25">
      <t>トクベツカイケイ</t>
    </rPh>
    <phoneticPr fontId="2"/>
  </si>
  <si>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</si>
  <si>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</si>
  <si>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3">
      <t>トクベツカイケイ</t>
    </rPh>
    <phoneticPr fontId="2"/>
  </si>
  <si>
    <t>福島県市町村総合事務組合非常勤職員公務災害補償特別会計</t>
    <rPh sb="12" eb="17">
      <t>ヒジョウキンショクイン</t>
    </rPh>
    <rPh sb="17" eb="21">
      <t>コウムサイガイ</t>
    </rPh>
    <rPh sb="21" eb="23">
      <t>ホショウ</t>
    </rPh>
    <rPh sb="23" eb="27">
      <t>トクベツカイケイ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</si>
  <si>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</si>
  <si>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公立岩瀬病院企業団</t>
    <rPh sb="0" eb="2">
      <t>コウリツ</t>
    </rPh>
    <rPh sb="2" eb="4">
      <t>イワセ</t>
    </rPh>
    <rPh sb="4" eb="6">
      <t>ビョウイン</t>
    </rPh>
    <rPh sb="6" eb="9">
      <t>キギョウダン</t>
    </rPh>
    <phoneticPr fontId="2"/>
  </si>
  <si>
    <t>石川地方生活環境施設組合</t>
    <rPh sb="0" eb="4">
      <t>イシカワチホウ</t>
    </rPh>
    <rPh sb="4" eb="8">
      <t>セイカツカンキョウ</t>
    </rPh>
    <rPh sb="8" eb="12">
      <t>シセツクミアイ</t>
    </rPh>
    <phoneticPr fontId="2"/>
  </si>
  <si>
    <t>須賀川地方広域消防組合一般会計</t>
    <rPh sb="0" eb="3">
      <t>スカガワ</t>
    </rPh>
    <rPh sb="3" eb="5">
      <t>チホウ</t>
    </rPh>
    <rPh sb="5" eb="7">
      <t>コウイキ</t>
    </rPh>
    <rPh sb="7" eb="9">
      <t>ショウボウ</t>
    </rPh>
    <rPh sb="9" eb="11">
      <t>クミアイ</t>
    </rPh>
    <rPh sb="11" eb="15">
      <t>イッパンカイケイ</t>
    </rPh>
    <phoneticPr fontId="2"/>
  </si>
  <si>
    <t>‐</t>
    <phoneticPr fontId="2"/>
  </si>
  <si>
    <t>株式会社こぶしの里</t>
    <rPh sb="0" eb="4">
      <t>カブシキガイシャ</t>
    </rPh>
    <rPh sb="8" eb="9">
      <t>サト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</si>
</sst>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extLst>
            <c:ext xmlns:c16="http://schemas.microsoft.com/office/drawing/2014/chart" uri="{C3380CC4-5D6E-409C-BE32-E72D297353CC}">
              <c16:uniqueId val="{00000000-5EBB-4110-B7AA-728CD09A66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66394</c:v>
                </c:pt>
                <c:pt idx="1">
                  <c:v>218031</c:v>
                </c:pt>
                <c:pt idx="2">
                  <c:v>91293</c:v>
                </c:pt>
                <c:pt idx="3">
                  <c:v>81986</c:v>
                </c:pt>
                <c:pt idx="4">
                  <c:v>149405</c:v>
                </c:pt>
              </c:numCache>
            </c:numRef>
          </c:val>
          <c:smooth val="0"/>
          <c:extLst>
            <c:ext xmlns:c16="http://schemas.microsoft.com/office/drawing/2014/chart" uri="{C3380CC4-5D6E-409C-BE32-E72D297353CC}">
              <c16:uniqueId val="{00000001-5EBB-4110-B7AA-728CD09A66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c:v>
                </c:pt>
                <c:pt idx="1">
                  <c:v>14.23</c:v>
                </c:pt>
                <c:pt idx="2">
                  <c:v>10.15</c:v>
                </c:pt>
                <c:pt idx="3">
                  <c:v>13.34</c:v>
                </c:pt>
                <c:pt idx="4">
                  <c:v>13.01</c:v>
                </c:pt>
              </c:numCache>
            </c:numRef>
          </c:val>
          <c:extLst>
            <c:ext xmlns:c16="http://schemas.microsoft.com/office/drawing/2014/chart" uri="{C3380CC4-5D6E-409C-BE32-E72D297353CC}">
              <c16:uniqueId val="{00000000-D72D-44B7-9CF8-397413CC8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25.69</c:v>
                </c:pt>
                <c:pt idx="1">
                  <c:v>28.87</c:v>
                </c:pt>
                <c:pt idx="2">
                  <c:v>33.35</c:v>
                </c:pt>
                <c:pt idx="3">
                  <c:v>38.06</c:v>
                </c:pt>
                <c:pt idx="4">
                  <c:v>35.14</c:v>
                </c:pt>
              </c:numCache>
            </c:numRef>
          </c:val>
          <c:extLst>
            <c:ext xmlns:c16="http://schemas.microsoft.com/office/drawing/2014/chart" uri="{C3380CC4-5D6E-409C-BE32-E72D297353CC}">
              <c16:uniqueId val="{00000001-D72D-44B7-9CF8-397413CC8C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5.94</c:v>
                </c:pt>
                <c:pt idx="1">
                  <c:v>9.89</c:v>
                </c:pt>
                <c:pt idx="2">
                  <c:v>3.56</c:v>
                </c:pt>
                <c:pt idx="3">
                  <c:v>7.18</c:v>
                </c:pt>
                <c:pt idx="4">
                  <c:v>-2.13</c:v>
                </c:pt>
              </c:numCache>
            </c:numRef>
          </c:val>
          <c:smooth val="0"/>
          <c:extLst>
            <c:ext xmlns:c16="http://schemas.microsoft.com/office/drawing/2014/chart" uri="{C3380CC4-5D6E-409C-BE32-E72D297353CC}">
              <c16:uniqueId val="{00000002-D72D-44B7-9CF8-397413CC8C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0.19</c:v>
                </c:pt>
                <c:pt idx="4">
                  <c:v>#N/A</c:v>
                </c:pt>
                <c:pt idx="5">
                  <c:v>0.37</c:v>
                </c:pt>
                <c:pt idx="6">
                  <c:v>0</c:v>
                </c:pt>
                <c:pt idx="7">
                  <c:v>0</c:v>
                </c:pt>
                <c:pt idx="8">
                  <c:v>0</c:v>
                </c:pt>
                <c:pt idx="9">
                  <c:v>0</c:v>
                </c:pt>
              </c:numCache>
            </c:numRef>
          </c:val>
          <c:extLst>
            <c:ext xmlns:c16="http://schemas.microsoft.com/office/drawing/2014/chart" uri="{C3380CC4-5D6E-409C-BE32-E72D297353CC}">
              <c16:uniqueId val="{00000000-1FB3-4580-AA7F-21D59800D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B3-4580-AA7F-21D59800D6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B3-4580-AA7F-21D59800D636}"/>
            </c:ext>
          </c:extLst>
        </c:ser>
        <c:ser>
          <c:idx val="3"/>
          <c:order val="3"/>
          <c:tx>
            <c:strRef>
              <c:f>データシート!$A$30</c:f>
              <c:strCache>
                <c:ptCount val="1"/>
                <c:pt idx="0">
                  <c:v>宅地造成特別会計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FB3-4580-AA7F-21D59800D6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FB3-4580-AA7F-21D59800D6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4.03</c:v>
                </c:pt>
                <c:pt idx="2">
                  <c:v>#N/A</c:v>
                </c:pt>
                <c:pt idx="3">
                  <c:v>3.84</c:v>
                </c:pt>
                <c:pt idx="4">
                  <c:v>#N/A</c:v>
                </c:pt>
                <c:pt idx="5">
                  <c:v>3.46</c:v>
                </c:pt>
                <c:pt idx="6">
                  <c:v>#N/A</c:v>
                </c:pt>
                <c:pt idx="7">
                  <c:v>2.5</c:v>
                </c:pt>
                <c:pt idx="8">
                  <c:v>#N/A</c:v>
                </c:pt>
                <c:pt idx="9">
                  <c:v>2.23</c:v>
                </c:pt>
              </c:numCache>
            </c:numRef>
          </c:val>
          <c:extLst>
            <c:ext xmlns:c16="http://schemas.microsoft.com/office/drawing/2014/chart" uri="{C3380CC4-5D6E-409C-BE32-E72D297353CC}">
              <c16:uniqueId val="{00000005-1FB3-4580-AA7F-21D59800D6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0.84</c:v>
                </c:pt>
                <c:pt idx="2">
                  <c:v>#N/A</c:v>
                </c:pt>
                <c:pt idx="3">
                  <c:v>0.37</c:v>
                </c:pt>
                <c:pt idx="4">
                  <c:v>#N/A</c:v>
                </c:pt>
                <c:pt idx="5">
                  <c:v>1.01</c:v>
                </c:pt>
                <c:pt idx="6">
                  <c:v>#N/A</c:v>
                </c:pt>
                <c:pt idx="7">
                  <c:v>3.08</c:v>
                </c:pt>
                <c:pt idx="8">
                  <c:v>#N/A</c:v>
                </c:pt>
                <c:pt idx="9">
                  <c:v>2.5499999999999998</c:v>
                </c:pt>
              </c:numCache>
            </c:numRef>
          </c:val>
          <c:extLst>
            <c:ext xmlns:c16="http://schemas.microsoft.com/office/drawing/2014/chart" uri="{C3380CC4-5D6E-409C-BE32-E72D297353CC}">
              <c16:uniqueId val="{00000006-1FB3-4580-AA7F-21D59800D636}"/>
            </c:ext>
          </c:extLst>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11.57</c:v>
                </c:pt>
                <c:pt idx="8">
                  <c:v>#N/A</c:v>
                </c:pt>
                <c:pt idx="9">
                  <c:v>4.07</c:v>
                </c:pt>
              </c:numCache>
            </c:numRef>
          </c:val>
          <c:extLst>
            <c:ext xmlns:c16="http://schemas.microsoft.com/office/drawing/2014/chart" uri="{C3380CC4-5D6E-409C-BE32-E72D297353CC}">
              <c16:uniqueId val="{00000007-1FB3-4580-AA7F-21D59800D63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17.899999999999999</c:v>
                </c:pt>
                <c:pt idx="2">
                  <c:v>#N/A</c:v>
                </c:pt>
                <c:pt idx="3">
                  <c:v>16.600000000000001</c:v>
                </c:pt>
                <c:pt idx="4">
                  <c:v>#N/A</c:v>
                </c:pt>
                <c:pt idx="5">
                  <c:v>15.47</c:v>
                </c:pt>
                <c:pt idx="6">
                  <c:v>#N/A</c:v>
                </c:pt>
                <c:pt idx="7">
                  <c:v>17.940000000000001</c:v>
                </c:pt>
                <c:pt idx="8">
                  <c:v>#N/A</c:v>
                </c:pt>
                <c:pt idx="9">
                  <c:v>7.93</c:v>
                </c:pt>
              </c:numCache>
            </c:numRef>
          </c:val>
          <c:extLst>
            <c:ext xmlns:c16="http://schemas.microsoft.com/office/drawing/2014/chart" uri="{C3380CC4-5D6E-409C-BE32-E72D297353CC}">
              <c16:uniqueId val="{00000008-1FB3-4580-AA7F-21D59800D6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c:v>
                </c:pt>
                <c:pt idx="2">
                  <c:v>#N/A</c:v>
                </c:pt>
                <c:pt idx="3">
                  <c:v>14.23</c:v>
                </c:pt>
                <c:pt idx="4">
                  <c:v>#N/A</c:v>
                </c:pt>
                <c:pt idx="5">
                  <c:v>10.15</c:v>
                </c:pt>
                <c:pt idx="6">
                  <c:v>#N/A</c:v>
                </c:pt>
                <c:pt idx="7">
                  <c:v>13.33</c:v>
                </c:pt>
                <c:pt idx="8">
                  <c:v>#N/A</c:v>
                </c:pt>
                <c:pt idx="9">
                  <c:v>13.01</c:v>
                </c:pt>
              </c:numCache>
            </c:numRef>
          </c:val>
          <c:extLst>
            <c:ext xmlns:c16="http://schemas.microsoft.com/office/drawing/2014/chart" uri="{C3380CC4-5D6E-409C-BE32-E72D297353CC}">
              <c16:uniqueId val="{00000009-1FB3-4580-AA7F-21D59800D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285</c:v>
                </c:pt>
                <c:pt idx="5">
                  <c:v>273</c:v>
                </c:pt>
                <c:pt idx="8">
                  <c:v>275</c:v>
                </c:pt>
                <c:pt idx="11">
                  <c:v>288</c:v>
                </c:pt>
                <c:pt idx="14">
                  <c:v>313</c:v>
                </c:pt>
              </c:numCache>
            </c:numRef>
          </c:val>
          <c:extLst>
            <c:ext xmlns:c16="http://schemas.microsoft.com/office/drawing/2014/chart" uri="{C3380CC4-5D6E-409C-BE32-E72D297353CC}">
              <c16:uniqueId val="{00000000-8109-492E-B523-F0294C87BA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9-492E-B523-F0294C87BA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6</c:v>
                </c:pt>
                <c:pt idx="9">
                  <c:v>6</c:v>
                </c:pt>
                <c:pt idx="12">
                  <c:v>6</c:v>
                </c:pt>
              </c:numCache>
            </c:numRef>
          </c:val>
          <c:extLst>
            <c:ext xmlns:c16="http://schemas.microsoft.com/office/drawing/2014/chart" uri="{C3380CC4-5D6E-409C-BE32-E72D297353CC}">
              <c16:uniqueId val="{00000002-8109-492E-B523-F0294C87BA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2</c:v>
                </c:pt>
                <c:pt idx="6">
                  <c:v>7</c:v>
                </c:pt>
                <c:pt idx="9">
                  <c:v>12</c:v>
                </c:pt>
                <c:pt idx="12">
                  <c:v>12</c:v>
                </c:pt>
              </c:numCache>
            </c:numRef>
          </c:val>
          <c:extLst>
            <c:ext xmlns:c16="http://schemas.microsoft.com/office/drawing/2014/chart" uri="{C3380CC4-5D6E-409C-BE32-E72D297353CC}">
              <c16:uniqueId val="{00000003-8109-492E-B523-F0294C87BA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155</c:v>
                </c:pt>
                <c:pt idx="3">
                  <c:v>87</c:v>
                </c:pt>
                <c:pt idx="6">
                  <c:v>154</c:v>
                </c:pt>
                <c:pt idx="9">
                  <c:v>155</c:v>
                </c:pt>
                <c:pt idx="12">
                  <c:v>151</c:v>
                </c:pt>
              </c:numCache>
            </c:numRef>
          </c:val>
          <c:extLst>
            <c:ext xmlns:c16="http://schemas.microsoft.com/office/drawing/2014/chart" uri="{C3380CC4-5D6E-409C-BE32-E72D297353CC}">
              <c16:uniqueId val="{00000004-8109-492E-B523-F0294C87BA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9-492E-B523-F0294C87BA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9-492E-B523-F0294C87BA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374</c:v>
                </c:pt>
                <c:pt idx="3">
                  <c:v>366</c:v>
                </c:pt>
                <c:pt idx="6">
                  <c:v>374</c:v>
                </c:pt>
                <c:pt idx="9">
                  <c:v>373</c:v>
                </c:pt>
                <c:pt idx="12">
                  <c:v>402</c:v>
                </c:pt>
              </c:numCache>
            </c:numRef>
          </c:val>
          <c:extLst>
            <c:ext xmlns:c16="http://schemas.microsoft.com/office/drawing/2014/chart" uri="{C3380CC4-5D6E-409C-BE32-E72D297353CC}">
              <c16:uniqueId val="{00000007-8109-492E-B523-F0294C87BA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252</c:v>
                </c:pt>
                <c:pt idx="2">
                  <c:v>#N/A</c:v>
                </c:pt>
                <c:pt idx="3">
                  <c:v>#N/A</c:v>
                </c:pt>
                <c:pt idx="4">
                  <c:v>189</c:v>
                </c:pt>
                <c:pt idx="5">
                  <c:v>#N/A</c:v>
                </c:pt>
                <c:pt idx="6">
                  <c:v>#N/A</c:v>
                </c:pt>
                <c:pt idx="7">
                  <c:v>266</c:v>
                </c:pt>
                <c:pt idx="8">
                  <c:v>#N/A</c:v>
                </c:pt>
                <c:pt idx="9">
                  <c:v>#N/A</c:v>
                </c:pt>
                <c:pt idx="10">
                  <c:v>258</c:v>
                </c:pt>
                <c:pt idx="11">
                  <c:v>#N/A</c:v>
                </c:pt>
                <c:pt idx="12">
                  <c:v>#N/A</c:v>
                </c:pt>
                <c:pt idx="13">
                  <c:v>258</c:v>
                </c:pt>
                <c:pt idx="14">
                  <c:v>#N/A</c:v>
                </c:pt>
              </c:numCache>
            </c:numRef>
          </c:val>
          <c:smooth val="0"/>
          <c:extLst>
            <c:ext xmlns:c16="http://schemas.microsoft.com/office/drawing/2014/chart" uri="{C3380CC4-5D6E-409C-BE32-E72D297353CC}">
              <c16:uniqueId val="{00000008-8109-492E-B523-F0294C87BA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2898</c:v>
                </c:pt>
                <c:pt idx="5">
                  <c:v>3143</c:v>
                </c:pt>
                <c:pt idx="8">
                  <c:v>3283</c:v>
                </c:pt>
                <c:pt idx="11">
                  <c:v>3359</c:v>
                </c:pt>
                <c:pt idx="14">
                  <c:v>3473</c:v>
                </c:pt>
              </c:numCache>
            </c:numRef>
          </c:val>
          <c:extLst>
            <c:ext xmlns:c16="http://schemas.microsoft.com/office/drawing/2014/chart" uri="{C3380CC4-5D6E-409C-BE32-E72D297353CC}">
              <c16:uniqueId val="{00000000-C3F9-41B6-B4A9-3DAE122BD8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41</c:v>
                </c:pt>
                <c:pt idx="8">
                  <c:v>36</c:v>
                </c:pt>
                <c:pt idx="11">
                  <c:v>31</c:v>
                </c:pt>
                <c:pt idx="14">
                  <c:v>26</c:v>
                </c:pt>
              </c:numCache>
            </c:numRef>
          </c:val>
          <c:extLst>
            <c:ext xmlns:c16="http://schemas.microsoft.com/office/drawing/2014/chart" uri="{C3380CC4-5D6E-409C-BE32-E72D297353CC}">
              <c16:uniqueId val="{00000001-C3F9-41B6-B4A9-3DAE122BD8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1563</c:v>
                </c:pt>
                <c:pt idx="5">
                  <c:v>1649</c:v>
                </c:pt>
                <c:pt idx="8">
                  <c:v>2087</c:v>
                </c:pt>
                <c:pt idx="11">
                  <c:v>1999</c:v>
                </c:pt>
                <c:pt idx="14">
                  <c:v>1887</c:v>
                </c:pt>
              </c:numCache>
            </c:numRef>
          </c:val>
          <c:extLst>
            <c:ext xmlns:c16="http://schemas.microsoft.com/office/drawing/2014/chart" uri="{C3380CC4-5D6E-409C-BE32-E72D297353CC}">
              <c16:uniqueId val="{00000002-C3F9-41B6-B4A9-3DAE122BD8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9-41B6-B4A9-3DAE122BD8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9-41B6-B4A9-3DAE122BD8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9-41B6-B4A9-3DAE122BD8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521</c:v>
                </c:pt>
                <c:pt idx="3">
                  <c:v>507</c:v>
                </c:pt>
                <c:pt idx="6">
                  <c:v>467</c:v>
                </c:pt>
                <c:pt idx="9">
                  <c:v>462</c:v>
                </c:pt>
                <c:pt idx="12">
                  <c:v>477</c:v>
                </c:pt>
              </c:numCache>
            </c:numRef>
          </c:val>
          <c:extLst>
            <c:ext xmlns:c16="http://schemas.microsoft.com/office/drawing/2014/chart" uri="{C3380CC4-5D6E-409C-BE32-E72D297353CC}">
              <c16:uniqueId val="{00000006-C3F9-41B6-B4A9-3DAE122BD8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159</c:v>
                </c:pt>
                <c:pt idx="3">
                  <c:v>243</c:v>
                </c:pt>
                <c:pt idx="6">
                  <c:v>237</c:v>
                </c:pt>
                <c:pt idx="9">
                  <c:v>245</c:v>
                </c:pt>
                <c:pt idx="12">
                  <c:v>242</c:v>
                </c:pt>
              </c:numCache>
            </c:numRef>
          </c:val>
          <c:extLst>
            <c:ext xmlns:c16="http://schemas.microsoft.com/office/drawing/2014/chart" uri="{C3380CC4-5D6E-409C-BE32-E72D297353CC}">
              <c16:uniqueId val="{00000007-C3F9-41B6-B4A9-3DAE122BD8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1680</c:v>
                </c:pt>
                <c:pt idx="3">
                  <c:v>1554</c:v>
                </c:pt>
                <c:pt idx="6">
                  <c:v>1601</c:v>
                </c:pt>
                <c:pt idx="9">
                  <c:v>1868</c:v>
                </c:pt>
                <c:pt idx="12">
                  <c:v>2761</c:v>
                </c:pt>
              </c:numCache>
            </c:numRef>
          </c:val>
          <c:extLst>
            <c:ext xmlns:c16="http://schemas.microsoft.com/office/drawing/2014/chart" uri="{C3380CC4-5D6E-409C-BE32-E72D297353CC}">
              <c16:uniqueId val="{00000008-C3F9-41B6-B4A9-3DAE122BD8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19</c:v>
                </c:pt>
                <c:pt idx="6">
                  <c:v>12</c:v>
                </c:pt>
                <c:pt idx="9">
                  <c:v>349</c:v>
                </c:pt>
                <c:pt idx="12">
                  <c:v>343</c:v>
                </c:pt>
              </c:numCache>
            </c:numRef>
          </c:val>
          <c:extLst>
            <c:ext xmlns:c16="http://schemas.microsoft.com/office/drawing/2014/chart" uri="{C3380CC4-5D6E-409C-BE32-E72D297353CC}">
              <c16:uniqueId val="{00000009-C3F9-41B6-B4A9-3DAE122BD8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3110</c:v>
                </c:pt>
                <c:pt idx="3">
                  <c:v>3285</c:v>
                </c:pt>
                <c:pt idx="6">
                  <c:v>3363</c:v>
                </c:pt>
                <c:pt idx="9">
                  <c:v>3388</c:v>
                </c:pt>
                <c:pt idx="12">
                  <c:v>3429</c:v>
                </c:pt>
              </c:numCache>
            </c:numRef>
          </c:val>
          <c:extLst>
            <c:ext xmlns:c16="http://schemas.microsoft.com/office/drawing/2014/chart" uri="{C3380CC4-5D6E-409C-BE32-E72D297353CC}">
              <c16:uniqueId val="{0000000A-C3F9-41B6-B4A9-3DAE122BD8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988</c:v>
                </c:pt>
                <c:pt idx="2">
                  <c:v>#N/A</c:v>
                </c:pt>
                <c:pt idx="3">
                  <c:v>#N/A</c:v>
                </c:pt>
                <c:pt idx="4">
                  <c:v>775</c:v>
                </c:pt>
                <c:pt idx="5">
                  <c:v>#N/A</c:v>
                </c:pt>
                <c:pt idx="6">
                  <c:v>#N/A</c:v>
                </c:pt>
                <c:pt idx="7">
                  <c:v>274</c:v>
                </c:pt>
                <c:pt idx="8">
                  <c:v>#N/A</c:v>
                </c:pt>
                <c:pt idx="9">
                  <c:v>#N/A</c:v>
                </c:pt>
                <c:pt idx="10">
                  <c:v>924</c:v>
                </c:pt>
                <c:pt idx="11">
                  <c:v>#N/A</c:v>
                </c:pt>
                <c:pt idx="12">
                  <c:v>#N/A</c:v>
                </c:pt>
                <c:pt idx="13">
                  <c:v>1866</c:v>
                </c:pt>
                <c:pt idx="14">
                  <c:v>#N/A</c:v>
                </c:pt>
              </c:numCache>
            </c:numRef>
          </c:val>
          <c:smooth val="0"/>
          <c:extLst>
            <c:ext xmlns:c16="http://schemas.microsoft.com/office/drawing/2014/chart" uri="{C3380CC4-5D6E-409C-BE32-E72D297353CC}">
              <c16:uniqueId val="{0000000B-C3F9-41B6-B4A9-3DAE122BD8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851</c:v>
                </c:pt>
                <c:pt idx="1">
                  <c:v>956</c:v>
                </c:pt>
                <c:pt idx="2">
                  <c:v>902</c:v>
                </c:pt>
              </c:numCache>
            </c:numRef>
          </c:val>
          <c:extLst>
            <c:ext xmlns:c16="http://schemas.microsoft.com/office/drawing/2014/chart" uri="{C3380CC4-5D6E-409C-BE32-E72D297353CC}">
              <c16:uniqueId val="{00000000-AC6B-46DE-9D3A-4353A73181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C6B-46DE-9D3A-4353A73181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1056</c:v>
                </c:pt>
                <c:pt idx="1">
                  <c:v>871</c:v>
                </c:pt>
                <c:pt idx="2">
                  <c:v>751</c:v>
                </c:pt>
              </c:numCache>
            </c:numRef>
          </c:val>
          <c:extLst>
            <c:ext xmlns:c16="http://schemas.microsoft.com/office/drawing/2014/chart" uri="{C3380CC4-5D6E-409C-BE32-E72D297353CC}">
              <c16:uniqueId val="{00000002-AC6B-46DE-9D3A-4353A73181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大型事業所（自動車部品製造業）が立地していることなどから、法人関係税において類似団体平均を上回る税収があるため、</a:t>
          </a:r>
          <a:r>
            <a:rPr lang="en-US" altLang="ja-JP" sz="1100">
              <a:solidFill>
                <a:schemeClr val="dk1"/>
              </a:solidFill>
              <a:effectLst/>
              <a:latin typeface="+mn-lt"/>
              <a:ea typeface="+mn-ea"/>
              <a:cs typeface="+mn-cs"/>
            </a:rPr>
            <a:t>0.34</a:t>
          </a:r>
          <a:r>
            <a:rPr lang="ja-JP" altLang="ja-JP" sz="1100">
              <a:solidFill>
                <a:schemeClr val="dk1"/>
              </a:solidFill>
              <a:effectLst/>
              <a:latin typeface="+mn-lt"/>
              <a:ea typeface="+mn-ea"/>
              <a:cs typeface="+mn-cs"/>
            </a:rPr>
            <a:t>となっているが、近年低下傾向（</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年連続して低下）にあるため、玉川村行財政改革大綱等に基づき行財政の効率化に努め、財産基盤の強化を図る。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前年度と比較して</a:t>
          </a:r>
          <a:r>
            <a:rPr lang="en-US" altLang="ja-JP" sz="1000">
              <a:solidFill>
                <a:schemeClr val="dk1"/>
              </a:solidFill>
              <a:effectLst/>
              <a:latin typeface="+mn-lt"/>
              <a:ea typeface="+mn-ea"/>
              <a:cs typeface="+mn-cs"/>
            </a:rPr>
            <a:t>5.8</a:t>
          </a:r>
          <a:r>
            <a:rPr lang="ja-JP" altLang="ja-JP" sz="1000">
              <a:solidFill>
                <a:schemeClr val="dk1"/>
              </a:solidFill>
              <a:effectLst/>
              <a:latin typeface="+mn-lt"/>
              <a:ea typeface="+mn-ea"/>
              <a:cs typeface="+mn-cs"/>
            </a:rPr>
            <a:t>ポイント増加した。また、類似団体平均との比較では</a:t>
          </a:r>
          <a:r>
            <a:rPr lang="en-US" altLang="ja-JP" sz="1000">
              <a:solidFill>
                <a:schemeClr val="dk1"/>
              </a:solidFill>
              <a:effectLst/>
              <a:latin typeface="+mn-lt"/>
              <a:ea typeface="+mn-ea"/>
              <a:cs typeface="+mn-cs"/>
            </a:rPr>
            <a:t>8.7</a:t>
          </a:r>
          <a:r>
            <a:rPr lang="ja-JP" altLang="ja-JP" sz="1000">
              <a:solidFill>
                <a:schemeClr val="dk1"/>
              </a:solidFill>
              <a:effectLst/>
              <a:latin typeface="+mn-lt"/>
              <a:ea typeface="+mn-ea"/>
              <a:cs typeface="+mn-cs"/>
            </a:rPr>
            <a:t>ポイント上回っている。経常一般財源については、地方税が</a:t>
          </a:r>
          <a:r>
            <a:rPr lang="en-US" altLang="ja-JP" sz="1000">
              <a:solidFill>
                <a:schemeClr val="dk1"/>
              </a:solidFill>
              <a:effectLst/>
              <a:latin typeface="+mn-lt"/>
              <a:ea typeface="+mn-ea"/>
              <a:cs typeface="+mn-cs"/>
            </a:rPr>
            <a:t>5,633</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0.8</a:t>
          </a:r>
          <a:r>
            <a:rPr lang="ja-JP" altLang="ja-JP" sz="1000">
              <a:solidFill>
                <a:schemeClr val="dk1"/>
              </a:solidFill>
              <a:effectLst/>
              <a:latin typeface="+mn-lt"/>
              <a:ea typeface="+mn-ea"/>
              <a:cs typeface="+mn-cs"/>
            </a:rPr>
            <a:t>％の増、法人事業税交付金が</a:t>
          </a:r>
          <a:r>
            <a:rPr lang="en-US" altLang="ja-JP" sz="1000">
              <a:solidFill>
                <a:schemeClr val="dk1"/>
              </a:solidFill>
              <a:effectLst/>
              <a:latin typeface="+mn-lt"/>
              <a:ea typeface="+mn-ea"/>
              <a:cs typeface="+mn-cs"/>
            </a:rPr>
            <a:t>5,020</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30.7</a:t>
          </a:r>
          <a:r>
            <a:rPr lang="ja-JP" altLang="ja-JP" sz="1000">
              <a:solidFill>
                <a:schemeClr val="dk1"/>
              </a:solidFill>
              <a:effectLst/>
              <a:latin typeface="+mn-lt"/>
              <a:ea typeface="+mn-ea"/>
              <a:cs typeface="+mn-cs"/>
            </a:rPr>
            <a:t>％の増、地方交付税が</a:t>
          </a:r>
          <a:r>
            <a:rPr lang="en-US" altLang="ja-JP" sz="1000">
              <a:solidFill>
                <a:schemeClr val="dk1"/>
              </a:solidFill>
              <a:effectLst/>
              <a:latin typeface="+mn-lt"/>
              <a:ea typeface="+mn-ea"/>
              <a:cs typeface="+mn-cs"/>
            </a:rPr>
            <a:t>56,187</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3.8</a:t>
          </a:r>
          <a:r>
            <a:rPr lang="ja-JP" altLang="ja-JP" sz="1000">
              <a:solidFill>
                <a:schemeClr val="dk1"/>
              </a:solidFill>
              <a:effectLst/>
              <a:latin typeface="+mn-lt"/>
              <a:ea typeface="+mn-ea"/>
              <a:cs typeface="+mn-cs"/>
            </a:rPr>
            <a:t>％の増等の要因で</a:t>
          </a:r>
          <a:r>
            <a:rPr lang="en-US" altLang="ja-JP" sz="1000">
              <a:solidFill>
                <a:schemeClr val="dk1"/>
              </a:solidFill>
              <a:effectLst/>
              <a:latin typeface="+mn-lt"/>
              <a:ea typeface="+mn-ea"/>
              <a:cs typeface="+mn-cs"/>
            </a:rPr>
            <a:t>52,849</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％の増となった。経常的経費については、デジタル田園都市国家構想交付機事業等に係る物件費が</a:t>
          </a:r>
          <a:r>
            <a:rPr lang="en-US" altLang="ja-JP" sz="1000">
              <a:solidFill>
                <a:schemeClr val="dk1"/>
              </a:solidFill>
              <a:effectLst/>
              <a:latin typeface="+mn-lt"/>
              <a:ea typeface="+mn-ea"/>
              <a:cs typeface="+mn-cs"/>
            </a:rPr>
            <a:t>38,649</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9.0</a:t>
          </a:r>
          <a:r>
            <a:rPr lang="ja-JP" altLang="ja-JP" sz="1000">
              <a:solidFill>
                <a:schemeClr val="dk1"/>
              </a:solidFill>
              <a:effectLst/>
              <a:latin typeface="+mn-lt"/>
              <a:ea typeface="+mn-ea"/>
              <a:cs typeface="+mn-cs"/>
            </a:rPr>
            <a:t>％の増、農業集落排水事業等に係る補助費が</a:t>
          </a:r>
          <a:r>
            <a:rPr lang="en-US" altLang="ja-JP" sz="1000">
              <a:solidFill>
                <a:schemeClr val="dk1"/>
              </a:solidFill>
              <a:effectLst/>
              <a:latin typeface="+mn-lt"/>
              <a:ea typeface="+mn-ea"/>
              <a:cs typeface="+mn-cs"/>
            </a:rPr>
            <a:t>105,064</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19.4</a:t>
          </a:r>
          <a:r>
            <a:rPr lang="ja-JP" altLang="ja-JP" sz="1000">
              <a:solidFill>
                <a:schemeClr val="dk1"/>
              </a:solidFill>
              <a:effectLst/>
              <a:latin typeface="+mn-lt"/>
              <a:ea typeface="+mn-ea"/>
              <a:cs typeface="+mn-cs"/>
            </a:rPr>
            <a:t>％の増となり、経常的経費充当一般財源は</a:t>
          </a:r>
          <a:r>
            <a:rPr lang="en-US" altLang="ja-JP" sz="1000">
              <a:solidFill>
                <a:schemeClr val="dk1"/>
              </a:solidFill>
              <a:effectLst/>
              <a:latin typeface="+mn-lt"/>
              <a:ea typeface="+mn-ea"/>
              <a:cs typeface="+mn-cs"/>
            </a:rPr>
            <a:t>197,283</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8.7</a:t>
          </a:r>
          <a:r>
            <a:rPr lang="ja-JP" altLang="ja-JP" sz="1000">
              <a:solidFill>
                <a:schemeClr val="dk1"/>
              </a:solidFill>
              <a:effectLst/>
              <a:latin typeface="+mn-lt"/>
              <a:ea typeface="+mn-ea"/>
              <a:cs typeface="+mn-cs"/>
            </a:rPr>
            <a:t>％の増となった。</a:t>
          </a:r>
        </a:p>
        <a:p>
          <a:r>
            <a:rPr lang="ja-JP" altLang="ja-JP" sz="1000">
              <a:solidFill>
                <a:schemeClr val="dk1"/>
              </a:solidFill>
              <a:effectLst/>
              <a:latin typeface="+mn-lt"/>
              <a:ea typeface="+mn-ea"/>
              <a:cs typeface="+mn-cs"/>
            </a:rPr>
            <a:t>上記の結果、令和</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年度の経常収支比率は</a:t>
          </a:r>
          <a:r>
            <a:rPr lang="en-US" altLang="ja-JP" sz="1000">
              <a:solidFill>
                <a:schemeClr val="dk1"/>
              </a:solidFill>
              <a:effectLst/>
              <a:latin typeface="+mn-lt"/>
              <a:ea typeface="+mn-ea"/>
              <a:cs typeface="+mn-cs"/>
            </a:rPr>
            <a:t>96.0</a:t>
          </a:r>
          <a:r>
            <a:rPr lang="ja-JP" altLang="ja-JP" sz="1000">
              <a:solidFill>
                <a:schemeClr val="dk1"/>
              </a:solidFill>
              <a:effectLst/>
              <a:latin typeface="+mn-lt"/>
              <a:ea typeface="+mn-ea"/>
              <a:cs typeface="+mn-cs"/>
            </a:rPr>
            <a:t>％となり、昨年度の</a:t>
          </a:r>
          <a:r>
            <a:rPr lang="en-US" altLang="ja-JP" sz="1000">
              <a:solidFill>
                <a:schemeClr val="dk1"/>
              </a:solidFill>
              <a:effectLst/>
              <a:latin typeface="+mn-lt"/>
              <a:ea typeface="+mn-ea"/>
              <a:cs typeface="+mn-cs"/>
            </a:rPr>
            <a:t>90.2</a:t>
          </a:r>
          <a:r>
            <a:rPr lang="ja-JP" altLang="ja-JP"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5.8</a:t>
          </a:r>
          <a:r>
            <a:rPr lang="ja-JP" altLang="ja-JP" sz="1000">
              <a:solidFill>
                <a:schemeClr val="dk1"/>
              </a:solidFill>
              <a:effectLst/>
              <a:latin typeface="+mn-lt"/>
              <a:ea typeface="+mn-ea"/>
              <a:cs typeface="+mn-cs"/>
            </a:rPr>
            <a:t>ポイント悪化した。</a:t>
          </a:r>
          <a:r>
            <a:rPr lang="en-US" altLang="ja-JP" sz="1000">
              <a:solidFill>
                <a:schemeClr val="dk1"/>
              </a:solidFill>
              <a:effectLst/>
              <a:latin typeface="+mn-lt"/>
              <a:ea typeface="+mn-ea"/>
              <a:cs typeface="+mn-cs"/>
            </a:rPr>
            <a:t>R2</a:t>
          </a:r>
          <a:r>
            <a:rPr lang="ja-JP" altLang="ja-JP" sz="1000">
              <a:solidFill>
                <a:schemeClr val="dk1"/>
              </a:solidFill>
              <a:effectLst/>
              <a:latin typeface="+mn-lt"/>
              <a:ea typeface="+mn-ea"/>
              <a:cs typeface="+mn-cs"/>
            </a:rPr>
            <a:t>より</a:t>
          </a:r>
          <a:r>
            <a:rPr lang="en-US" altLang="ja-JP" sz="1000">
              <a:solidFill>
                <a:schemeClr val="dk1"/>
              </a:solidFill>
              <a:effectLst/>
              <a:latin typeface="+mn-lt"/>
              <a:ea typeface="+mn-ea"/>
              <a:cs typeface="+mn-cs"/>
            </a:rPr>
            <a:t>85</a:t>
          </a:r>
          <a:r>
            <a:rPr lang="ja-JP" altLang="ja-JP" sz="1000">
              <a:solidFill>
                <a:schemeClr val="dk1"/>
              </a:solidFill>
              <a:effectLst/>
              <a:latin typeface="+mn-lt"/>
              <a:ea typeface="+mn-ea"/>
              <a:cs typeface="+mn-cs"/>
            </a:rPr>
            <a:t>％を超える数値となっていることから、より一層の財政健全化への取組みが必要である。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9793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139488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3359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61</xdr:row>
      <xdr:rowOff>87206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335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48471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4565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158238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84048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2,583</a:t>
          </a:r>
          <a:r>
            <a:rPr lang="ja-JP" altLang="ja-JP" sz="1100">
              <a:solidFill>
                <a:schemeClr val="dk1"/>
              </a:solidFill>
              <a:effectLst/>
              <a:latin typeface="+mn-lt"/>
              <a:ea typeface="+mn-ea"/>
              <a:cs typeface="+mn-cs"/>
            </a:rPr>
            <a:t>千円減少した。また、類似団体平均との比較では</a:t>
          </a:r>
          <a:r>
            <a:rPr lang="en-US" altLang="ja-JP" sz="1100">
              <a:solidFill>
                <a:schemeClr val="dk1"/>
              </a:solidFill>
              <a:effectLst/>
              <a:latin typeface="+mn-lt"/>
              <a:ea typeface="+mn-ea"/>
              <a:cs typeface="+mn-cs"/>
            </a:rPr>
            <a:t>55,462</a:t>
          </a:r>
          <a:r>
            <a:rPr lang="ja-JP" altLang="ja-JP" sz="1100">
              <a:solidFill>
                <a:schemeClr val="dk1"/>
              </a:solidFill>
              <a:effectLst/>
              <a:latin typeface="+mn-lt"/>
              <a:ea typeface="+mn-ea"/>
              <a:cs typeface="+mn-cs"/>
            </a:rPr>
            <a:t>千円下回っている。主な要因は、緊急浚渫推進事業（ため池）に係る維持補修費が前年度より△</a:t>
          </a:r>
          <a:r>
            <a:rPr lang="en-US" altLang="ja-JP" sz="1100">
              <a:solidFill>
                <a:schemeClr val="dk1"/>
              </a:solidFill>
              <a:effectLst/>
              <a:latin typeface="+mn-lt"/>
              <a:ea typeface="+mn-ea"/>
              <a:cs typeface="+mn-cs"/>
            </a:rPr>
            <a:t>100,542</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49.6</a:t>
          </a:r>
          <a:r>
            <a:rPr lang="ja-JP" altLang="ja-JP" sz="1100">
              <a:solidFill>
                <a:schemeClr val="dk1"/>
              </a:solidFill>
              <a:effectLst/>
              <a:latin typeface="+mn-lt"/>
              <a:ea typeface="+mn-ea"/>
              <a:cs typeface="+mn-cs"/>
            </a:rPr>
            <a:t>％となったことがあげられる。今後も経費節減と自主財源の確保に努める。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112421</xdr:rowOff>
    </xdr:from>
    <xdr:to>
      <xdr:col>23</xdr:col>
      <xdr:colOff>133350</xdr:colOff>
      <xdr:row>81</xdr:row>
      <xdr:rowOff>114498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99871"/>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97198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4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107638</xdr:rowOff>
    </xdr:from>
    <xdr:to>
      <xdr:col>19</xdr:col>
      <xdr:colOff>133350</xdr:colOff>
      <xdr:row>81</xdr:row>
      <xdr:rowOff>114498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5088"/>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100710</xdr:rowOff>
    </xdr:from>
    <xdr:to>
      <xdr:col>15</xdr:col>
      <xdr:colOff>82550</xdr:colOff>
      <xdr:row>81</xdr:row>
      <xdr:rowOff>107638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8160"/>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78778</xdr:rowOff>
    </xdr:from>
    <xdr:to>
      <xdr:col>11</xdr:col>
      <xdr:colOff>31750</xdr:colOff>
      <xdr:row>81</xdr:row>
      <xdr:rowOff>100710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622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61621</xdr:rowOff>
    </xdr:from>
    <xdr:to>
      <xdr:col>23</xdr:col>
      <xdr:colOff>184150</xdr:colOff>
      <xdr:row>81</xdr:row>
      <xdr:rowOff>163221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63698</xdr:rowOff>
    </xdr:from>
    <xdr:to>
      <xdr:col>19</xdr:col>
      <xdr:colOff>184150</xdr:colOff>
      <xdr:row>81</xdr:row>
      <xdr:rowOff>165298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56838</xdr:rowOff>
    </xdr:from>
    <xdr:to>
      <xdr:col>15</xdr:col>
      <xdr:colOff>133350</xdr:colOff>
      <xdr:row>81</xdr:row>
      <xdr:rowOff>158438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168615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49910</xdr:rowOff>
    </xdr:from>
    <xdr:to>
      <xdr:col>11</xdr:col>
      <xdr:colOff>82550</xdr:colOff>
      <xdr:row>81</xdr:row>
      <xdr:rowOff>151510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161687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27978</xdr:rowOff>
    </xdr:from>
    <xdr:to>
      <xdr:col>7</xdr:col>
      <xdr:colOff>31750</xdr:colOff>
      <xdr:row>81</xdr:row>
      <xdr:rowOff>129578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139755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ポイント上回っている。今後も人事院勧告及び福島県人事委員会勧告等に準じた給与改定を行い、給与水準の適正化に努める。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107245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6950"/>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107245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473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64205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0.36</a:t>
          </a:r>
          <a:r>
            <a:rPr lang="ja-JP" altLang="ja-JP" sz="1100">
              <a:solidFill>
                <a:schemeClr val="dk1"/>
              </a:solidFill>
              <a:effectLst/>
              <a:latin typeface="+mn-lt"/>
              <a:ea typeface="+mn-ea"/>
              <a:cs typeface="+mn-cs"/>
            </a:rPr>
            <a:t>人増加した。類似団体平均との比較では</a:t>
          </a:r>
          <a:r>
            <a:rPr lang="en-US" altLang="ja-JP" sz="1100">
              <a:solidFill>
                <a:schemeClr val="dk1"/>
              </a:solidFill>
              <a:effectLst/>
              <a:latin typeface="+mn-lt"/>
              <a:ea typeface="+mn-ea"/>
              <a:cs typeface="+mn-cs"/>
            </a:rPr>
            <a:t>3.84</a:t>
          </a:r>
          <a:r>
            <a:rPr lang="ja-JP" altLang="ja-JP" sz="1100">
              <a:solidFill>
                <a:schemeClr val="dk1"/>
              </a:solidFill>
              <a:effectLst/>
              <a:latin typeface="+mn-lt"/>
              <a:ea typeface="+mn-ea"/>
              <a:cs typeface="+mn-cs"/>
            </a:rPr>
            <a:t>人下回っている。「玉川村定員適正化計画」に基づき定員管理を行っている。今後も事務の効率化を図り、定員管理の適正化に努める。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65342</xdr:rowOff>
    </xdr:from>
    <xdr:to>
      <xdr:col>81</xdr:col>
      <xdr:colOff>44450</xdr:colOff>
      <xdr:row>59</xdr:row>
      <xdr:rowOff>87058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0892"/>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64738</xdr:rowOff>
    </xdr:from>
    <xdr:to>
      <xdr:col>77</xdr:col>
      <xdr:colOff>44450</xdr:colOff>
      <xdr:row>59</xdr:row>
      <xdr:rowOff>65342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802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53277</xdr:rowOff>
    </xdr:from>
    <xdr:to>
      <xdr:col>72</xdr:col>
      <xdr:colOff>203200</xdr:colOff>
      <xdr:row>59</xdr:row>
      <xdr:rowOff>64738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68827"/>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35179</xdr:rowOff>
    </xdr:from>
    <xdr:to>
      <xdr:col>68</xdr:col>
      <xdr:colOff>152400</xdr:colOff>
      <xdr:row>59</xdr:row>
      <xdr:rowOff>53277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507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111523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135653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36258</xdr:rowOff>
    </xdr:from>
    <xdr:to>
      <xdr:col>81</xdr:col>
      <xdr:colOff>95250</xdr:colOff>
      <xdr:row>59</xdr:row>
      <xdr:rowOff>137858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128985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14542</xdr:rowOff>
    </xdr:from>
    <xdr:to>
      <xdr:col>77</xdr:col>
      <xdr:colOff>95250</xdr:colOff>
      <xdr:row>59</xdr:row>
      <xdr:rowOff>116142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126319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13938</xdr:rowOff>
    </xdr:from>
    <xdr:to>
      <xdr:col>73</xdr:col>
      <xdr:colOff>44450</xdr:colOff>
      <xdr:row>59</xdr:row>
      <xdr:rowOff>115538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125715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2477</xdr:rowOff>
    </xdr:from>
    <xdr:to>
      <xdr:col>68</xdr:col>
      <xdr:colOff>203200</xdr:colOff>
      <xdr:row>59</xdr:row>
      <xdr:rowOff>104077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114254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155829</xdr:rowOff>
    </xdr:from>
    <xdr:to>
      <xdr:col>64</xdr:col>
      <xdr:colOff>152400</xdr:colOff>
      <xdr:row>59</xdr:row>
      <xdr:rowOff>85979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96156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ポイント増加した。また、類似団体平均との比較では</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ポイント上回っている。増加した主な要因は、災害復旧事業債や緊急浚渫推進事業債等の償還開始により元利償還金の額が</a:t>
          </a:r>
          <a:r>
            <a:rPr lang="en-US" altLang="ja-JP" sz="1100">
              <a:solidFill>
                <a:schemeClr val="dk1"/>
              </a:solidFill>
              <a:effectLst/>
              <a:latin typeface="+mn-lt"/>
              <a:ea typeface="+mn-ea"/>
              <a:cs typeface="+mn-cs"/>
            </a:rPr>
            <a:t>29,615</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％の増によるものである。</a:t>
          </a:r>
        </a:p>
        <a:p>
          <a:r>
            <a:rPr lang="ja-JP" altLang="ja-JP" sz="1100">
              <a:solidFill>
                <a:schemeClr val="dk1"/>
              </a:solidFill>
              <a:effectLst/>
              <a:latin typeface="+mn-lt"/>
              <a:ea typeface="+mn-ea"/>
              <a:cs typeface="+mn-cs"/>
            </a:rPr>
            <a:t>今後の比率の推移については、激甚化・頻発化する災害対応のため事業実施や、上水道事業における未普及地域整備事業、農業集落排水事業における新規地区整備事業等の大規模事業を実施していることから、将来負担比率の上昇が見込まれる。このことから、各種事業の見直しを行うとともに、目的基金の活用や地方債の適正管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97790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600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78486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78486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649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83312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33291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前年度と比較して</a:t>
          </a:r>
          <a:r>
            <a:rPr lang="en-US" altLang="ja-JP" sz="1050">
              <a:solidFill>
                <a:schemeClr val="dk1"/>
              </a:solidFill>
              <a:effectLst/>
              <a:latin typeface="+mn-lt"/>
              <a:ea typeface="+mn-ea"/>
              <a:cs typeface="+mn-cs"/>
            </a:rPr>
            <a:t>41.1</a:t>
          </a:r>
          <a:r>
            <a:rPr lang="ja-JP" altLang="ja-JP" sz="1050">
              <a:solidFill>
                <a:schemeClr val="dk1"/>
              </a:solidFill>
              <a:effectLst/>
              <a:latin typeface="+mn-lt"/>
              <a:ea typeface="+mn-ea"/>
              <a:cs typeface="+mn-cs"/>
            </a:rPr>
            <a:t>ポイント悪化した。また、類似団体平均との比較では</a:t>
          </a:r>
          <a:r>
            <a:rPr lang="en-US" altLang="ja-JP" sz="1050">
              <a:solidFill>
                <a:schemeClr val="dk1"/>
              </a:solidFill>
              <a:effectLst/>
              <a:latin typeface="+mn-lt"/>
              <a:ea typeface="+mn-ea"/>
              <a:cs typeface="+mn-cs"/>
            </a:rPr>
            <a:t>82.5</a:t>
          </a:r>
          <a:r>
            <a:rPr lang="ja-JP" altLang="ja-JP" sz="1050">
              <a:solidFill>
                <a:schemeClr val="dk1"/>
              </a:solidFill>
              <a:effectLst/>
              <a:latin typeface="+mn-lt"/>
              <a:ea typeface="+mn-ea"/>
              <a:cs typeface="+mn-cs"/>
            </a:rPr>
            <a:t>ポイント上回っている。主な要因は、公営企業（上水道事業及び農業集落排水事業）における新規事業の実施により地方債残高が増加したため、公営企業債等繰入見込額が</a:t>
          </a:r>
          <a:r>
            <a:rPr lang="en-US" altLang="ja-JP" sz="1050">
              <a:solidFill>
                <a:schemeClr val="dk1"/>
              </a:solidFill>
              <a:effectLst/>
              <a:latin typeface="+mn-lt"/>
              <a:ea typeface="+mn-ea"/>
              <a:cs typeface="+mn-cs"/>
            </a:rPr>
            <a:t>892,574</a:t>
          </a:r>
          <a:r>
            <a:rPr lang="ja-JP" altLang="ja-JP" sz="1050">
              <a:solidFill>
                <a:schemeClr val="dk1"/>
              </a:solidFill>
              <a:effectLst/>
              <a:latin typeface="+mn-lt"/>
              <a:ea typeface="+mn-ea"/>
              <a:cs typeface="+mn-cs"/>
            </a:rPr>
            <a:t>千円、</a:t>
          </a:r>
          <a:r>
            <a:rPr lang="en-US" altLang="ja-JP" sz="1050">
              <a:solidFill>
                <a:schemeClr val="dk1"/>
              </a:solidFill>
              <a:effectLst/>
              <a:latin typeface="+mn-lt"/>
              <a:ea typeface="+mn-ea"/>
              <a:cs typeface="+mn-cs"/>
            </a:rPr>
            <a:t>47.8</a:t>
          </a:r>
          <a:r>
            <a:rPr lang="ja-JP" altLang="ja-JP" sz="1050">
              <a:solidFill>
                <a:schemeClr val="dk1"/>
              </a:solidFill>
              <a:effectLst/>
              <a:latin typeface="+mn-lt"/>
              <a:ea typeface="+mn-ea"/>
              <a:cs typeface="+mn-cs"/>
            </a:rPr>
            <a:t>％の増となったことによるものである。</a:t>
          </a:r>
        </a:p>
        <a:p>
          <a:r>
            <a:rPr lang="ja-JP" altLang="ja-JP" sz="1050">
              <a:solidFill>
                <a:schemeClr val="dk1"/>
              </a:solidFill>
              <a:effectLst/>
              <a:latin typeface="+mn-lt"/>
              <a:ea typeface="+mn-ea"/>
              <a:cs typeface="+mn-cs"/>
            </a:rPr>
            <a:t>今後の比率の推移については、激甚化・頻発化する災害対応のため事業実施や、上水道事業における未普及地域整備事業、農業集落排水事業における新規地区整備事業等の大規模事業を実施していることから、将来負担比率の上昇が見込まれる。このことから、各種事業の見直しを行うとともに、目的基金の活用や地方債の適正管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19</xdr:row>
      <xdr:rowOff>3628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88920"/>
          <a:ext cx="838200" cy="4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49651</xdr:rowOff>
    </xdr:from>
    <xdr:to>
      <xdr:col>77</xdr:col>
      <xdr:colOff>44450</xdr:colOff>
      <xdr:row>16</xdr:row>
      <xdr:rowOff>45720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449951"/>
          <a:ext cx="8890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49651</xdr:rowOff>
    </xdr:from>
    <xdr:to>
      <xdr:col>72</xdr:col>
      <xdr:colOff>203200</xdr:colOff>
      <xdr:row>15</xdr:row>
      <xdr:rowOff>164314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49951"/>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149134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36064"/>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124279</xdr:rowOff>
    </xdr:from>
    <xdr:to>
      <xdr:col>81</xdr:col>
      <xdr:colOff>95250</xdr:colOff>
      <xdr:row>19</xdr:row>
      <xdr:rowOff>54428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96356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8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85228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113514</xdr:rowOff>
    </xdr:from>
    <xdr:to>
      <xdr:col>68</xdr:col>
      <xdr:colOff>203200</xdr:colOff>
      <xdr:row>16</xdr:row>
      <xdr:rowOff>43664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28441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98334</xdr:rowOff>
    </xdr:from>
    <xdr:to>
      <xdr:col>64</xdr:col>
      <xdr:colOff>152400</xdr:colOff>
      <xdr:row>17</xdr:row>
      <xdr:rowOff>28484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ポイント下回っている。増加した主な要因は、職員給及び退職組合負担金が増加したことによるものである。今後も定員管理及び給与水準の適正化を図り、人件費総額の抑制に努める。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ポイント上回っている。増加した主な要因は、基幹系システム関連事業、観光交流施設管理事業等が増加したことによるものである。今後も引き続き経費削減に努め、財政の健全化を図る。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45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ポイント上回っている。増加した主な要因は、生活困窮世帯緊急補助事業増によるものである。今後も引き続き単独事業の見直しを行うなど、財政の健全化を図る。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52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ポイント下回っている。減少した主な要因は、緊急浚渫推進事業（ため池）が皆減したことによるものである。今後も事業内容を精査し経費の縮減に努める。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64407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439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4941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46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58</xdr:row>
      <xdr:rowOff>83457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46557"/>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48985</xdr:rowOff>
    </xdr:from>
    <xdr:to>
      <xdr:col>69</xdr:col>
      <xdr:colOff>142875</xdr:colOff>
      <xdr:row>56</xdr:row>
      <xdr:rowOff>150585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ポイント上回っている。増加した主な要因は、石川地方生活環境施設組合負担金や公営企業会計補助金等が増加したことによるものである。今後も各種団体等への補助金の見直しを行うとともに、公営企業事業における事業内容の精査により経費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40</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71068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39</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363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142494</xdr:rowOff>
    </xdr:from>
    <xdr:to>
      <xdr:col>82</xdr:col>
      <xdr:colOff>158750</xdr:colOff>
      <xdr:row>40</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51071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ポイント下回っている。増加した主な要因は、緊急防災・減災事業債、緊急浚渫推進事業債等を新たに発行したことによるものである。今後も地方債の適正管理により健全な財政運営に努める。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ポイント上回っている。増加した主な要因は、歳出において基幹系システム関連事業、観光交流施設管理事業等に係る物件費が</a:t>
          </a:r>
          <a:r>
            <a:rPr lang="en-US" altLang="ja-JP" sz="1100">
              <a:solidFill>
                <a:schemeClr val="dk1"/>
              </a:solidFill>
              <a:effectLst/>
              <a:latin typeface="+mn-lt"/>
              <a:ea typeface="+mn-ea"/>
              <a:cs typeface="+mn-cs"/>
            </a:rPr>
            <a:t>38,649</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％）増加したほか、石川地方生活環境施設組合負担金や公営企業会計補助金等に係る補助費等が</a:t>
          </a:r>
          <a:r>
            <a:rPr lang="en-US" altLang="ja-JP" sz="1100">
              <a:solidFill>
                <a:schemeClr val="dk1"/>
              </a:solidFill>
              <a:effectLst/>
              <a:latin typeface="+mn-lt"/>
              <a:ea typeface="+mn-ea"/>
              <a:cs typeface="+mn-cs"/>
            </a:rPr>
            <a:t>105,064</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％）増加したことによるものである。今後も引き続き経費の削減に努め、財政の健全化に努める。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26415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42316"/>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83566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7145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64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41910</xdr:rowOff>
    </xdr:from>
    <xdr:to>
      <xdr:col>69</xdr:col>
      <xdr:colOff>142875</xdr:colOff>
      <xdr:row>74</xdr:row>
      <xdr:rowOff>143510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153687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119142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119142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41419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152253</xdr:rowOff>
    </xdr:from>
    <xdr:to>
      <xdr:col>29</xdr:col>
      <xdr:colOff>127000</xdr:colOff>
      <xdr:row>19</xdr:row>
      <xdr:rowOff>49436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5978"/>
          <a:ext cx="647700" cy="6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49436</xdr:rowOff>
    </xdr:from>
    <xdr:to>
      <xdr:col>26</xdr:col>
      <xdr:colOff>50800</xdr:colOff>
      <xdr:row>19</xdr:row>
      <xdr:rowOff>73972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4611"/>
          <a:ext cx="698500" cy="2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73972</xdr:rowOff>
    </xdr:from>
    <xdr:to>
      <xdr:col>22</xdr:col>
      <xdr:colOff>114300</xdr:colOff>
      <xdr:row>19</xdr:row>
      <xdr:rowOff>131816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79147"/>
          <a:ext cx="698500" cy="5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131816</xdr:rowOff>
    </xdr:from>
    <xdr:to>
      <xdr:col>18</xdr:col>
      <xdr:colOff>177800</xdr:colOff>
      <xdr:row>20</xdr:row>
      <xdr:rowOff>6193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6991"/>
          <a:ext cx="698500" cy="4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47777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101453</xdr:rowOff>
    </xdr:from>
    <xdr:to>
      <xdr:col>29</xdr:col>
      <xdr:colOff>177800</xdr:colOff>
      <xdr:row>19</xdr:row>
      <xdr:rowOff>31603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73530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170086</xdr:rowOff>
    </xdr:from>
    <xdr:to>
      <xdr:col>26</xdr:col>
      <xdr:colOff>101600</xdr:colOff>
      <xdr:row>19</xdr:row>
      <xdr:rowOff>100236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85013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23172</xdr:rowOff>
    </xdr:from>
    <xdr:to>
      <xdr:col>22</xdr:col>
      <xdr:colOff>165100</xdr:colOff>
      <xdr:row>19</xdr:row>
      <xdr:rowOff>124772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109549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81016</xdr:rowOff>
    </xdr:from>
    <xdr:to>
      <xdr:col>19</xdr:col>
      <xdr:colOff>38100</xdr:colOff>
      <xdr:row>20</xdr:row>
      <xdr:rowOff>11166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126843</xdr:rowOff>
    </xdr:from>
    <xdr:to>
      <xdr:col>15</xdr:col>
      <xdr:colOff>101600</xdr:colOff>
      <xdr:row>20</xdr:row>
      <xdr:rowOff>56993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245605</xdr:rowOff>
    </xdr:from>
    <xdr:to>
      <xdr:col>29</xdr:col>
      <xdr:colOff>127000</xdr:colOff>
      <xdr:row>35</xdr:row>
      <xdr:rowOff>252943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5955"/>
          <a:ext cx="6477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230383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0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249789</xdr:rowOff>
    </xdr:from>
    <xdr:to>
      <xdr:col>26</xdr:col>
      <xdr:colOff>50800</xdr:colOff>
      <xdr:row>35</xdr:row>
      <xdr:rowOff>252943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0139"/>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249789</xdr:rowOff>
    </xdr:from>
    <xdr:to>
      <xdr:col>22</xdr:col>
      <xdr:colOff>114300</xdr:colOff>
      <xdr:row>36</xdr:row>
      <xdr:rowOff>1209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0139"/>
          <a:ext cx="698500" cy="9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276512</xdr:rowOff>
    </xdr:from>
    <xdr:to>
      <xdr:col>18</xdr:col>
      <xdr:colOff>177800</xdr:colOff>
      <xdr:row>36</xdr:row>
      <xdr:rowOff>1209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6862"/>
          <a:ext cx="698500" cy="6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225636</xdr:rowOff>
    </xdr:from>
    <xdr:to>
      <xdr:col>15</xdr:col>
      <xdr:colOff>101600</xdr:colOff>
      <xdr:row>35</xdr:row>
      <xdr:rowOff>327236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194805</xdr:rowOff>
    </xdr:from>
    <xdr:to>
      <xdr:col>29</xdr:col>
      <xdr:colOff>177800</xdr:colOff>
      <xdr:row>35</xdr:row>
      <xdr:rowOff>296405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39882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202143</xdr:rowOff>
    </xdr:from>
    <xdr:to>
      <xdr:col>26</xdr:col>
      <xdr:colOff>101600</xdr:colOff>
      <xdr:row>35</xdr:row>
      <xdr:rowOff>303743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8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198989</xdr:rowOff>
    </xdr:from>
    <xdr:to>
      <xdr:col>22</xdr:col>
      <xdr:colOff>165100</xdr:colOff>
      <xdr:row>35</xdr:row>
      <xdr:rowOff>300589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310766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293309</xdr:rowOff>
    </xdr:from>
    <xdr:to>
      <xdr:col>19</xdr:col>
      <xdr:colOff>38100</xdr:colOff>
      <xdr:row>36</xdr:row>
      <xdr:rowOff>52009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36786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225712</xdr:rowOff>
    </xdr:from>
    <xdr:to>
      <xdr:col>15</xdr:col>
      <xdr:colOff>101600</xdr:colOff>
      <xdr:row>35</xdr:row>
      <xdr:rowOff>327312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312089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74442</xdr:rowOff>
    </xdr:from>
    <xdr:to>
      <xdr:col>24</xdr:col>
      <xdr:colOff>63500</xdr:colOff>
      <xdr:row>36</xdr:row>
      <xdr:rowOff>137856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6642"/>
          <a:ext cx="8382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137856</xdr:rowOff>
    </xdr:from>
    <xdr:to>
      <xdr:col>19</xdr:col>
      <xdr:colOff>177800</xdr:colOff>
      <xdr:row>36</xdr:row>
      <xdr:rowOff>139944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0056"/>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139944</xdr:rowOff>
    </xdr:from>
    <xdr:to>
      <xdr:col>15</xdr:col>
      <xdr:colOff>50800</xdr:colOff>
      <xdr:row>37</xdr:row>
      <xdr:rowOff>19091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2144"/>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19091</xdr:rowOff>
    </xdr:from>
    <xdr:to>
      <xdr:col>10</xdr:col>
      <xdr:colOff>114300</xdr:colOff>
      <xdr:row>37</xdr:row>
      <xdr:rowOff>129741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2741"/>
          <a:ext cx="889000" cy="1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42685</xdr:rowOff>
    </xdr:from>
    <xdr:to>
      <xdr:col>10</xdr:col>
      <xdr:colOff>165100</xdr:colOff>
      <xdr:row>34</xdr:row>
      <xdr:rowOff>144285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160812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163492</xdr:rowOff>
    </xdr:from>
    <xdr:to>
      <xdr:col>6</xdr:col>
      <xdr:colOff>38100</xdr:colOff>
      <xdr:row>35</xdr:row>
      <xdr:rowOff>93642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110169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23642</xdr:rowOff>
    </xdr:from>
    <xdr:to>
      <xdr:col>24</xdr:col>
      <xdr:colOff>114300</xdr:colOff>
      <xdr:row>36</xdr:row>
      <xdr:rowOff>125242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87056</xdr:rowOff>
    </xdr:from>
    <xdr:to>
      <xdr:col>20</xdr:col>
      <xdr:colOff>38100</xdr:colOff>
      <xdr:row>37</xdr:row>
      <xdr:rowOff>17206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8333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89144</xdr:rowOff>
    </xdr:from>
    <xdr:to>
      <xdr:col>15</xdr:col>
      <xdr:colOff>101600</xdr:colOff>
      <xdr:row>37</xdr:row>
      <xdr:rowOff>19294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10421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139741</xdr:rowOff>
    </xdr:from>
    <xdr:to>
      <xdr:col>10</xdr:col>
      <xdr:colOff>165100</xdr:colOff>
      <xdr:row>37</xdr:row>
      <xdr:rowOff>69891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61018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78941</xdr:rowOff>
    </xdr:from>
    <xdr:to>
      <xdr:col>6</xdr:col>
      <xdr:colOff>38100</xdr:colOff>
      <xdr:row>38</xdr:row>
      <xdr:rowOff>9091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27928</xdr:rowOff>
    </xdr:from>
    <xdr:to>
      <xdr:col>24</xdr:col>
      <xdr:colOff>63500</xdr:colOff>
      <xdr:row>58</xdr:row>
      <xdr:rowOff>32454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72028"/>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32454</xdr:rowOff>
    </xdr:from>
    <xdr:to>
      <xdr:col>19</xdr:col>
      <xdr:colOff>177800</xdr:colOff>
      <xdr:row>58</xdr:row>
      <xdr:rowOff>32465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655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16721</xdr:rowOff>
    </xdr:from>
    <xdr:to>
      <xdr:col>15</xdr:col>
      <xdr:colOff>50800</xdr:colOff>
      <xdr:row>58</xdr:row>
      <xdr:rowOff>32465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60821"/>
          <a:ext cx="8890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16721</xdr:rowOff>
    </xdr:from>
    <xdr:to>
      <xdr:col>10</xdr:col>
      <xdr:colOff>114300</xdr:colOff>
      <xdr:row>58</xdr:row>
      <xdr:rowOff>29085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082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67075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122462</xdr:rowOff>
    </xdr:from>
    <xdr:to>
      <xdr:col>6</xdr:col>
      <xdr:colOff>38100</xdr:colOff>
      <xdr:row>58</xdr:row>
      <xdr:rowOff>52612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69139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7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148578</xdr:rowOff>
    </xdr:from>
    <xdr:to>
      <xdr:col>24</xdr:col>
      <xdr:colOff>114300</xdr:colOff>
      <xdr:row>58</xdr:row>
      <xdr:rowOff>78728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153104</xdr:rowOff>
    </xdr:from>
    <xdr:to>
      <xdr:col>20</xdr:col>
      <xdr:colOff>38100</xdr:colOff>
      <xdr:row>58</xdr:row>
      <xdr:rowOff>83254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74381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153115</xdr:rowOff>
    </xdr:from>
    <xdr:to>
      <xdr:col>15</xdr:col>
      <xdr:colOff>101600</xdr:colOff>
      <xdr:row>58</xdr:row>
      <xdr:rowOff>83265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74392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137371</xdr:rowOff>
    </xdr:from>
    <xdr:to>
      <xdr:col>10</xdr:col>
      <xdr:colOff>165100</xdr:colOff>
      <xdr:row>58</xdr:row>
      <xdr:rowOff>67521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58648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0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149735</xdr:rowOff>
    </xdr:from>
    <xdr:to>
      <xdr:col>6</xdr:col>
      <xdr:colOff>38100</xdr:colOff>
      <xdr:row>58</xdr:row>
      <xdr:rowOff>79885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71012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1001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118002</xdr:rowOff>
    </xdr:from>
    <xdr:to>
      <xdr:col>24</xdr:col>
      <xdr:colOff>63500</xdr:colOff>
      <xdr:row>77</xdr:row>
      <xdr:rowOff>72510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76752"/>
          <a:ext cx="8382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118002</xdr:rowOff>
    </xdr:from>
    <xdr:to>
      <xdr:col>19</xdr:col>
      <xdr:colOff>177800</xdr:colOff>
      <xdr:row>76</xdr:row>
      <xdr:rowOff>60034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76752"/>
          <a:ext cx="889000" cy="1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60034</xdr:rowOff>
    </xdr:from>
    <xdr:to>
      <xdr:col>15</xdr:col>
      <xdr:colOff>50800</xdr:colOff>
      <xdr:row>78</xdr:row>
      <xdr:rowOff>103963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90234"/>
          <a:ext cx="8890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82722</xdr:rowOff>
    </xdr:from>
    <xdr:to>
      <xdr:col>10</xdr:col>
      <xdr:colOff>114300</xdr:colOff>
      <xdr:row>78</xdr:row>
      <xdr:rowOff>103963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5822"/>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21710</xdr:rowOff>
    </xdr:from>
    <xdr:to>
      <xdr:col>24</xdr:col>
      <xdr:colOff>114300</xdr:colOff>
      <xdr:row>77</xdr:row>
      <xdr:rowOff>123310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44587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7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67202</xdr:rowOff>
    </xdr:from>
    <xdr:to>
      <xdr:col>20</xdr:col>
      <xdr:colOff>38100</xdr:colOff>
      <xdr:row>75</xdr:row>
      <xdr:rowOff>168802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13879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9234</xdr:rowOff>
    </xdr:from>
    <xdr:to>
      <xdr:col>15</xdr:col>
      <xdr:colOff>101600</xdr:colOff>
      <xdr:row>76</xdr:row>
      <xdr:rowOff>110834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127360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53163</xdr:rowOff>
    </xdr:from>
    <xdr:to>
      <xdr:col>10</xdr:col>
      <xdr:colOff>165100</xdr:colOff>
      <xdr:row>78</xdr:row>
      <xdr:rowOff>154763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145890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31922</xdr:rowOff>
    </xdr:from>
    <xdr:to>
      <xdr:col>6</xdr:col>
      <xdr:colOff>38100</xdr:colOff>
      <xdr:row>78</xdr:row>
      <xdr:rowOff>133522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124649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14863</xdr:rowOff>
    </xdr:from>
    <xdr:to>
      <xdr:col>24</xdr:col>
      <xdr:colOff>63500</xdr:colOff>
      <xdr:row>96</xdr:row>
      <xdr:rowOff>144924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4063"/>
          <a:ext cx="838200" cy="1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99989</xdr:rowOff>
    </xdr:from>
    <xdr:to>
      <xdr:col>19</xdr:col>
      <xdr:colOff>177800</xdr:colOff>
      <xdr:row>96</xdr:row>
      <xdr:rowOff>144924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87739"/>
          <a:ext cx="889000" cy="2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99989</xdr:rowOff>
    </xdr:from>
    <xdr:to>
      <xdr:col>15</xdr:col>
      <xdr:colOff>50800</xdr:colOff>
      <xdr:row>96</xdr:row>
      <xdr:rowOff>157237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7739"/>
          <a:ext cx="889000" cy="2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127301</xdr:rowOff>
    </xdr:from>
    <xdr:to>
      <xdr:col>10</xdr:col>
      <xdr:colOff>114300</xdr:colOff>
      <xdr:row>96</xdr:row>
      <xdr:rowOff>157237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6501"/>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69720</xdr:rowOff>
    </xdr:from>
    <xdr:to>
      <xdr:col>6</xdr:col>
      <xdr:colOff>38100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135513</xdr:rowOff>
    </xdr:from>
    <xdr:to>
      <xdr:col>24</xdr:col>
      <xdr:colOff>114300</xdr:colOff>
      <xdr:row>96</xdr:row>
      <xdr:rowOff>65663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158390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94124</xdr:rowOff>
    </xdr:from>
    <xdr:to>
      <xdr:col>20</xdr:col>
      <xdr:colOff>38100</xdr:colOff>
      <xdr:row>97</xdr:row>
      <xdr:rowOff>24274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40801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49189</xdr:rowOff>
    </xdr:from>
    <xdr:to>
      <xdr:col>15</xdr:col>
      <xdr:colOff>101600</xdr:colOff>
      <xdr:row>95</xdr:row>
      <xdr:rowOff>150789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106437</xdr:rowOff>
    </xdr:from>
    <xdr:to>
      <xdr:col>10</xdr:col>
      <xdr:colOff>165100</xdr:colOff>
      <xdr:row>97</xdr:row>
      <xdr:rowOff>36587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27714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76501</xdr:rowOff>
    </xdr:from>
    <xdr:to>
      <xdr:col>6</xdr:col>
      <xdr:colOff>38100</xdr:colOff>
      <xdr:row>97</xdr:row>
      <xdr:rowOff>6651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47871</xdr:rowOff>
    </xdr:from>
    <xdr:to>
      <xdr:col>55</xdr:col>
      <xdr:colOff>0</xdr:colOff>
      <xdr:row>34</xdr:row>
      <xdr:rowOff>53550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77171"/>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47871</xdr:rowOff>
    </xdr:from>
    <xdr:to>
      <xdr:col>50</xdr:col>
      <xdr:colOff>114300</xdr:colOff>
      <xdr:row>35</xdr:row>
      <xdr:rowOff>139883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7717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26283</xdr:rowOff>
    </xdr:from>
    <xdr:to>
      <xdr:col>45</xdr:col>
      <xdr:colOff>177800</xdr:colOff>
      <xdr:row>35</xdr:row>
      <xdr:rowOff>139883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69783"/>
          <a:ext cx="889000" cy="9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26283</xdr:rowOff>
    </xdr:from>
    <xdr:to>
      <xdr:col>41</xdr:col>
      <xdr:colOff>50800</xdr:colOff>
      <xdr:row>36</xdr:row>
      <xdr:rowOff>12187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69783"/>
          <a:ext cx="889000" cy="10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107446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42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89188</xdr:rowOff>
    </xdr:from>
    <xdr:to>
      <xdr:col>36</xdr:col>
      <xdr:colOff>165100</xdr:colOff>
      <xdr:row>35</xdr:row>
      <xdr:rowOff>19338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35865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2750</xdr:rowOff>
    </xdr:from>
    <xdr:to>
      <xdr:col>55</xdr:col>
      <xdr:colOff>50800</xdr:colOff>
      <xdr:row>34</xdr:row>
      <xdr:rowOff>104350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25627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168521</xdr:rowOff>
    </xdr:from>
    <xdr:to>
      <xdr:col>50</xdr:col>
      <xdr:colOff>165100</xdr:colOff>
      <xdr:row>34</xdr:row>
      <xdr:rowOff>98671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115198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0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89083</xdr:rowOff>
    </xdr:from>
    <xdr:to>
      <xdr:col>46</xdr:col>
      <xdr:colOff>38100</xdr:colOff>
      <xdr:row>36</xdr:row>
      <xdr:rowOff>19233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10360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8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146933</xdr:rowOff>
    </xdr:from>
    <xdr:to>
      <xdr:col>41</xdr:col>
      <xdr:colOff>101600</xdr:colOff>
      <xdr:row>30</xdr:row>
      <xdr:rowOff>77083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93610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489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132837</xdr:rowOff>
    </xdr:from>
    <xdr:to>
      <xdr:col>36</xdr:col>
      <xdr:colOff>165100</xdr:colOff>
      <xdr:row>36</xdr:row>
      <xdr:rowOff>62987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54114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26371</xdr:rowOff>
    </xdr:from>
    <xdr:to>
      <xdr:col>55</xdr:col>
      <xdr:colOff>0</xdr:colOff>
      <xdr:row>58</xdr:row>
      <xdr:rowOff>136457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70471"/>
          <a:ext cx="838200" cy="1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121260</xdr:rowOff>
    </xdr:from>
    <xdr:to>
      <xdr:col>50</xdr:col>
      <xdr:colOff>114300</xdr:colOff>
      <xdr:row>58</xdr:row>
      <xdr:rowOff>136457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5360"/>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85765</xdr:rowOff>
    </xdr:from>
    <xdr:to>
      <xdr:col>45</xdr:col>
      <xdr:colOff>177800</xdr:colOff>
      <xdr:row>58</xdr:row>
      <xdr:rowOff>121260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58415"/>
          <a:ext cx="889000" cy="20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85765</xdr:rowOff>
    </xdr:from>
    <xdr:to>
      <xdr:col>41</xdr:col>
      <xdr:colOff>50800</xdr:colOff>
      <xdr:row>58</xdr:row>
      <xdr:rowOff>161916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8415"/>
          <a:ext cx="889000" cy="2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156818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80288</xdr:rowOff>
    </xdr:from>
    <xdr:to>
      <xdr:col>36</xdr:col>
      <xdr:colOff>165100</xdr:colOff>
      <xdr:row>58</xdr:row>
      <xdr:rowOff>10438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26965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147021</xdr:rowOff>
    </xdr:from>
    <xdr:to>
      <xdr:col>55</xdr:col>
      <xdr:colOff>50800</xdr:colOff>
      <xdr:row>58</xdr:row>
      <xdr:rowOff>77171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169898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85657</xdr:rowOff>
    </xdr:from>
    <xdr:to>
      <xdr:col>50</xdr:col>
      <xdr:colOff>165100</xdr:colOff>
      <xdr:row>59</xdr:row>
      <xdr:rowOff>15807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70460</xdr:rowOff>
    </xdr:from>
    <xdr:to>
      <xdr:col>46</xdr:col>
      <xdr:colOff>38100</xdr:colOff>
      <xdr:row>59</xdr:row>
      <xdr:rowOff>610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163187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34965</xdr:rowOff>
    </xdr:from>
    <xdr:to>
      <xdr:col>41</xdr:col>
      <xdr:colOff>101600</xdr:colOff>
      <xdr:row>57</xdr:row>
      <xdr:rowOff>136565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153092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111116</xdr:rowOff>
    </xdr:from>
    <xdr:to>
      <xdr:col>36</xdr:col>
      <xdr:colOff>165100</xdr:colOff>
      <xdr:row>59</xdr:row>
      <xdr:rowOff>41266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32393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38920</xdr:rowOff>
    </xdr:from>
    <xdr:to>
      <xdr:col>55</xdr:col>
      <xdr:colOff>0</xdr:colOff>
      <xdr:row>79</xdr:row>
      <xdr:rowOff>39849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3470"/>
          <a:ext cx="8382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39849</xdr:rowOff>
    </xdr:from>
    <xdr:to>
      <xdr:col>50</xdr:col>
      <xdr:colOff>114300</xdr:colOff>
      <xdr:row>79</xdr:row>
      <xdr:rowOff>41013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4399"/>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36902</xdr:rowOff>
    </xdr:from>
    <xdr:to>
      <xdr:col>45</xdr:col>
      <xdr:colOff>177800</xdr:colOff>
      <xdr:row>79</xdr:row>
      <xdr:rowOff>41013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1452"/>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32451</xdr:rowOff>
    </xdr:from>
    <xdr:to>
      <xdr:col>41</xdr:col>
      <xdr:colOff>50800</xdr:colOff>
      <xdr:row>79</xdr:row>
      <xdr:rowOff>36902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7001"/>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28852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159570</xdr:rowOff>
    </xdr:from>
    <xdr:to>
      <xdr:col>55</xdr:col>
      <xdr:colOff>50800</xdr:colOff>
      <xdr:row>79</xdr:row>
      <xdr:rowOff>89720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160499</xdr:rowOff>
    </xdr:from>
    <xdr:to>
      <xdr:col>50</xdr:col>
      <xdr:colOff>165100</xdr:colOff>
      <xdr:row>79</xdr:row>
      <xdr:rowOff>90649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81776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161663</xdr:rowOff>
    </xdr:from>
    <xdr:to>
      <xdr:col>46</xdr:col>
      <xdr:colOff>38100</xdr:colOff>
      <xdr:row>79</xdr:row>
      <xdr:rowOff>91813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82940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157552</xdr:rowOff>
    </xdr:from>
    <xdr:to>
      <xdr:col>41</xdr:col>
      <xdr:colOff>101600</xdr:colOff>
      <xdr:row>79</xdr:row>
      <xdr:rowOff>87702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78829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153101</xdr:rowOff>
    </xdr:from>
    <xdr:to>
      <xdr:col>36</xdr:col>
      <xdr:colOff>165100</xdr:colOff>
      <xdr:row>79</xdr:row>
      <xdr:rowOff>83251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43421</xdr:rowOff>
    </xdr:from>
    <xdr:to>
      <xdr:col>55</xdr:col>
      <xdr:colOff>0</xdr:colOff>
      <xdr:row>97</xdr:row>
      <xdr:rowOff>91191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02621"/>
          <a:ext cx="838200" cy="2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69966</xdr:rowOff>
    </xdr:from>
    <xdr:to>
      <xdr:col>50</xdr:col>
      <xdr:colOff>114300</xdr:colOff>
      <xdr:row>97</xdr:row>
      <xdr:rowOff>91191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00616"/>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103406</xdr:rowOff>
    </xdr:from>
    <xdr:to>
      <xdr:col>45</xdr:col>
      <xdr:colOff>177800</xdr:colOff>
      <xdr:row>97</xdr:row>
      <xdr:rowOff>69966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19706"/>
          <a:ext cx="889000" cy="48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103406</xdr:rowOff>
    </xdr:from>
    <xdr:to>
      <xdr:col>41</xdr:col>
      <xdr:colOff>50800</xdr:colOff>
      <xdr:row>98</xdr:row>
      <xdr:rowOff>6617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19706"/>
          <a:ext cx="889000" cy="58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164071</xdr:rowOff>
    </xdr:from>
    <xdr:to>
      <xdr:col>55</xdr:col>
      <xdr:colOff>50800</xdr:colOff>
      <xdr:row>96</xdr:row>
      <xdr:rowOff>94221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40391</xdr:rowOff>
    </xdr:from>
    <xdr:to>
      <xdr:col>50</xdr:col>
      <xdr:colOff>165100</xdr:colOff>
      <xdr:row>97</xdr:row>
      <xdr:rowOff>141991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158518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19166</xdr:rowOff>
    </xdr:from>
    <xdr:to>
      <xdr:col>46</xdr:col>
      <xdr:colOff>38100</xdr:colOff>
      <xdr:row>97</xdr:row>
      <xdr:rowOff>120766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137293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52606</xdr:rowOff>
    </xdr:from>
    <xdr:to>
      <xdr:col>41</xdr:col>
      <xdr:colOff>101600</xdr:colOff>
      <xdr:row>94</xdr:row>
      <xdr:rowOff>154206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170733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94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127267</xdr:rowOff>
    </xdr:from>
    <xdr:to>
      <xdr:col>36</xdr:col>
      <xdr:colOff>165100</xdr:colOff>
      <xdr:row>98</xdr:row>
      <xdr:rowOff>57417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48544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116465</xdr:rowOff>
    </xdr:from>
    <xdr:to>
      <xdr:col>85</xdr:col>
      <xdr:colOff>127000</xdr:colOff>
      <xdr:row>38</xdr:row>
      <xdr:rowOff>121051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1565"/>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108720</xdr:rowOff>
    </xdr:from>
    <xdr:to>
      <xdr:col>81</xdr:col>
      <xdr:colOff>50800</xdr:colOff>
      <xdr:row>38</xdr:row>
      <xdr:rowOff>121051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23820"/>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106283</xdr:rowOff>
    </xdr:from>
    <xdr:to>
      <xdr:col>76</xdr:col>
      <xdr:colOff>114300</xdr:colOff>
      <xdr:row>38</xdr:row>
      <xdr:rowOff>108720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49933"/>
          <a:ext cx="889000" cy="1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106283</xdr:rowOff>
    </xdr:from>
    <xdr:to>
      <xdr:col>71</xdr:col>
      <xdr:colOff>177800</xdr:colOff>
      <xdr:row>38</xdr:row>
      <xdr:rowOff>112396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49933"/>
          <a:ext cx="889000" cy="1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131625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65665</xdr:rowOff>
    </xdr:from>
    <xdr:to>
      <xdr:col>85</xdr:col>
      <xdr:colOff>177800</xdr:colOff>
      <xdr:row>38</xdr:row>
      <xdr:rowOff>167265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70251</xdr:rowOff>
    </xdr:from>
    <xdr:to>
      <xdr:col>81</xdr:col>
      <xdr:colOff>101600</xdr:colOff>
      <xdr:row>39</xdr:row>
      <xdr:rowOff>401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162978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57920</xdr:rowOff>
    </xdr:from>
    <xdr:to>
      <xdr:col>76</xdr:col>
      <xdr:colOff>165100</xdr:colOff>
      <xdr:row>38</xdr:row>
      <xdr:rowOff>159520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150647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6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55483</xdr:rowOff>
    </xdr:from>
    <xdr:to>
      <xdr:col>72</xdr:col>
      <xdr:colOff>38100</xdr:colOff>
      <xdr:row>37</xdr:row>
      <xdr:rowOff>157083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2160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61596</xdr:rowOff>
    </xdr:from>
    <xdr:to>
      <xdr:col>67</xdr:col>
      <xdr:colOff>101600</xdr:colOff>
      <xdr:row>38</xdr:row>
      <xdr:rowOff>163196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154323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13998</xdr:rowOff>
    </xdr:from>
    <xdr:to>
      <xdr:col>85</xdr:col>
      <xdr:colOff>127000</xdr:colOff>
      <xdr:row>77</xdr:row>
      <xdr:rowOff>41146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5648"/>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41146</xdr:rowOff>
    </xdr:from>
    <xdr:to>
      <xdr:col>81</xdr:col>
      <xdr:colOff>50800</xdr:colOff>
      <xdr:row>77</xdr:row>
      <xdr:rowOff>45160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4279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45160</xdr:rowOff>
    </xdr:from>
    <xdr:to>
      <xdr:col>76</xdr:col>
      <xdr:colOff>114300</xdr:colOff>
      <xdr:row>77</xdr:row>
      <xdr:rowOff>55544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4681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54231</xdr:rowOff>
    </xdr:from>
    <xdr:to>
      <xdr:col>71</xdr:col>
      <xdr:colOff>177800</xdr:colOff>
      <xdr:row>77</xdr:row>
      <xdr:rowOff>55544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55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41749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40346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134648</xdr:rowOff>
    </xdr:from>
    <xdr:to>
      <xdr:col>85</xdr:col>
      <xdr:colOff>177800</xdr:colOff>
      <xdr:row>77</xdr:row>
      <xdr:rowOff>64798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113075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161796</xdr:rowOff>
    </xdr:from>
    <xdr:to>
      <xdr:col>81</xdr:col>
      <xdr:colOff>101600</xdr:colOff>
      <xdr:row>77</xdr:row>
      <xdr:rowOff>91946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8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165810</xdr:rowOff>
    </xdr:from>
    <xdr:to>
      <xdr:col>76</xdr:col>
      <xdr:colOff>165100</xdr:colOff>
      <xdr:row>77</xdr:row>
      <xdr:rowOff>95960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87087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4744</xdr:rowOff>
    </xdr:from>
    <xdr:to>
      <xdr:col>72</xdr:col>
      <xdr:colOff>38100</xdr:colOff>
      <xdr:row>77</xdr:row>
      <xdr:rowOff>106344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97471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3431</xdr:rowOff>
    </xdr:from>
    <xdr:to>
      <xdr:col>67</xdr:col>
      <xdr:colOff>101600</xdr:colOff>
      <xdr:row>77</xdr:row>
      <xdr:rowOff>105031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96158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47594</xdr:rowOff>
    </xdr:from>
    <xdr:to>
      <xdr:col>85</xdr:col>
      <xdr:colOff>127000</xdr:colOff>
      <xdr:row>99</xdr:row>
      <xdr:rowOff>59691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7021144"/>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151386</xdr:rowOff>
    </xdr:from>
    <xdr:to>
      <xdr:col>81</xdr:col>
      <xdr:colOff>50800</xdr:colOff>
      <xdr:row>99</xdr:row>
      <xdr:rowOff>59691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53486"/>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151386</xdr:rowOff>
    </xdr:from>
    <xdr:to>
      <xdr:col>76</xdr:col>
      <xdr:colOff>114300</xdr:colOff>
      <xdr:row>99</xdr:row>
      <xdr:rowOff>52905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3486"/>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15304</xdr:rowOff>
    </xdr:from>
    <xdr:to>
      <xdr:col>71</xdr:col>
      <xdr:colOff>177800</xdr:colOff>
      <xdr:row>99</xdr:row>
      <xdr:rowOff>52905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8854"/>
          <a:ext cx="889000" cy="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41566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133948</xdr:rowOff>
    </xdr:from>
    <xdr:to>
      <xdr:col>67</xdr:col>
      <xdr:colOff>101600</xdr:colOff>
      <xdr:row>99</xdr:row>
      <xdr:rowOff>64098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168244</xdr:rowOff>
    </xdr:from>
    <xdr:to>
      <xdr:col>85</xdr:col>
      <xdr:colOff>177800</xdr:colOff>
      <xdr:row>99</xdr:row>
      <xdr:rowOff>98394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8891</xdr:rowOff>
    </xdr:from>
    <xdr:to>
      <xdr:col>81</xdr:col>
      <xdr:colOff>101600</xdr:colOff>
      <xdr:row>99</xdr:row>
      <xdr:rowOff>110491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101618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100586</xdr:rowOff>
    </xdr:from>
    <xdr:to>
      <xdr:col>76</xdr:col>
      <xdr:colOff>165100</xdr:colOff>
      <xdr:row>99</xdr:row>
      <xdr:rowOff>30736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21863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2105</xdr:rowOff>
    </xdr:from>
    <xdr:to>
      <xdr:col>72</xdr:col>
      <xdr:colOff>38100</xdr:colOff>
      <xdr:row>99</xdr:row>
      <xdr:rowOff>103705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94832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135954</xdr:rowOff>
    </xdr:from>
    <xdr:to>
      <xdr:col>67</xdr:col>
      <xdr:colOff>101600</xdr:colOff>
      <xdr:row>99</xdr:row>
      <xdr:rowOff>66104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57231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131219</xdr:rowOff>
    </xdr:from>
    <xdr:to>
      <xdr:col>116</xdr:col>
      <xdr:colOff>63500</xdr:colOff>
      <xdr:row>38</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6319"/>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130282</xdr:rowOff>
    </xdr:from>
    <xdr:to>
      <xdr:col>111</xdr:col>
      <xdr:colOff>177800</xdr:colOff>
      <xdr:row>38</xdr:row>
      <xdr:rowOff>131242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4538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127836</xdr:rowOff>
    </xdr:from>
    <xdr:to>
      <xdr:col>107</xdr:col>
      <xdr:colOff>50800</xdr:colOff>
      <xdr:row>38</xdr:row>
      <xdr:rowOff>130282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4293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127836</xdr:rowOff>
    </xdr:from>
    <xdr:to>
      <xdr:col>102</xdr:col>
      <xdr:colOff>114300</xdr:colOff>
      <xdr:row>38</xdr:row>
      <xdr:rowOff>128453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293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80419</xdr:rowOff>
    </xdr:from>
    <xdr:to>
      <xdr:col>116</xdr:col>
      <xdr:colOff>114300</xdr:colOff>
      <xdr:row>39</xdr:row>
      <xdr:rowOff>10569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166796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80442</xdr:rowOff>
    </xdr:from>
    <xdr:to>
      <xdr:col>112</xdr:col>
      <xdr:colOff>38100</xdr:colOff>
      <xdr:row>39</xdr:row>
      <xdr:rowOff>10592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1719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79482</xdr:rowOff>
    </xdr:from>
    <xdr:to>
      <xdr:col>107</xdr:col>
      <xdr:colOff>101600</xdr:colOff>
      <xdr:row>39</xdr:row>
      <xdr:rowOff>9632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77036</xdr:rowOff>
    </xdr:from>
    <xdr:to>
      <xdr:col>102</xdr:col>
      <xdr:colOff>165100</xdr:colOff>
      <xdr:row>39</xdr:row>
      <xdr:rowOff>7186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169763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8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77653</xdr:rowOff>
    </xdr:from>
    <xdr:to>
      <xdr:col>98</xdr:col>
      <xdr:colOff>38100</xdr:colOff>
      <xdr:row>39</xdr:row>
      <xdr:rowOff>7803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170380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25991</xdr:rowOff>
    </xdr:from>
    <xdr:to>
      <xdr:col>116</xdr:col>
      <xdr:colOff>63500</xdr:colOff>
      <xdr:row>59</xdr:row>
      <xdr:rowOff>26333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4154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20713</xdr:rowOff>
    </xdr:from>
    <xdr:to>
      <xdr:col>111</xdr:col>
      <xdr:colOff>177800</xdr:colOff>
      <xdr:row>59</xdr:row>
      <xdr:rowOff>26333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36263"/>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20713</xdr:rowOff>
    </xdr:from>
    <xdr:to>
      <xdr:col>107</xdr:col>
      <xdr:colOff>50800</xdr:colOff>
      <xdr:row>59</xdr:row>
      <xdr:rowOff>26981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36263"/>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26981</xdr:rowOff>
    </xdr:from>
    <xdr:to>
      <xdr:col>102</xdr:col>
      <xdr:colOff>114300</xdr:colOff>
      <xdr:row>59</xdr:row>
      <xdr:rowOff>27267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4253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146641</xdr:rowOff>
    </xdr:from>
    <xdr:to>
      <xdr:col>116</xdr:col>
      <xdr:colOff>114300</xdr:colOff>
      <xdr:row>59</xdr:row>
      <xdr:rowOff>76791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146983</xdr:rowOff>
    </xdr:from>
    <xdr:to>
      <xdr:col>112</xdr:col>
      <xdr:colOff>38100</xdr:colOff>
      <xdr:row>59</xdr:row>
      <xdr:rowOff>77133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8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141363</xdr:rowOff>
    </xdr:from>
    <xdr:to>
      <xdr:col>107</xdr:col>
      <xdr:colOff>101600</xdr:colOff>
      <xdr:row>59</xdr:row>
      <xdr:rowOff>71513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62640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147631</xdr:rowOff>
    </xdr:from>
    <xdr:to>
      <xdr:col>102</xdr:col>
      <xdr:colOff>165100</xdr:colOff>
      <xdr:row>59</xdr:row>
      <xdr:rowOff>77781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68908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8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147917</xdr:rowOff>
    </xdr:from>
    <xdr:to>
      <xdr:col>98</xdr:col>
      <xdr:colOff>38100</xdr:colOff>
      <xdr:row>59</xdr:row>
      <xdr:rowOff>78067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69194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97910</xdr:rowOff>
    </xdr:from>
    <xdr:to>
      <xdr:col>116</xdr:col>
      <xdr:colOff>63500</xdr:colOff>
      <xdr:row>78</xdr:row>
      <xdr:rowOff>101665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471010"/>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136880</xdr:rowOff>
    </xdr:from>
    <xdr:to>
      <xdr:col>111</xdr:col>
      <xdr:colOff>177800</xdr:colOff>
      <xdr:row>78</xdr:row>
      <xdr:rowOff>97910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38530"/>
          <a:ext cx="889000" cy="1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136880</xdr:rowOff>
    </xdr:from>
    <xdr:to>
      <xdr:col>107</xdr:col>
      <xdr:colOff>50800</xdr:colOff>
      <xdr:row>78</xdr:row>
      <xdr:rowOff>90594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38530"/>
          <a:ext cx="889000" cy="1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73025</xdr:rowOff>
    </xdr:from>
    <xdr:to>
      <xdr:col>102</xdr:col>
      <xdr:colOff>114300</xdr:colOff>
      <xdr:row>78</xdr:row>
      <xdr:rowOff>90594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74675"/>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162037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15019</xdr:rowOff>
    </xdr:from>
    <xdr:to>
      <xdr:col>98</xdr:col>
      <xdr:colOff>38100</xdr:colOff>
      <xdr:row>76</xdr:row>
      <xdr:rowOff>116619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4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133145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50865</xdr:rowOff>
    </xdr:from>
    <xdr:to>
      <xdr:col>116</xdr:col>
      <xdr:colOff>114300</xdr:colOff>
      <xdr:row>78</xdr:row>
      <xdr:rowOff>152465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29292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47110</xdr:rowOff>
    </xdr:from>
    <xdr:to>
      <xdr:col>112</xdr:col>
      <xdr:colOff>38100</xdr:colOff>
      <xdr:row>78</xdr:row>
      <xdr:rowOff>148710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139837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86080</xdr:rowOff>
    </xdr:from>
    <xdr:to>
      <xdr:col>107</xdr:col>
      <xdr:colOff>101600</xdr:colOff>
      <xdr:row>78</xdr:row>
      <xdr:rowOff>16230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39794</xdr:rowOff>
    </xdr:from>
    <xdr:to>
      <xdr:col>102</xdr:col>
      <xdr:colOff>165100</xdr:colOff>
      <xdr:row>78</xdr:row>
      <xdr:rowOff>141394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132521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22225</xdr:rowOff>
    </xdr:from>
    <xdr:to>
      <xdr:col>98</xdr:col>
      <xdr:colOff>38100</xdr:colOff>
      <xdr:row>77</xdr:row>
      <xdr:rowOff>123825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114952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803,861</a:t>
          </a:r>
          <a:r>
            <a:rPr lang="ja-JP" altLang="ja-JP" sz="1100">
              <a:solidFill>
                <a:schemeClr val="dk1"/>
              </a:solidFill>
              <a:effectLst/>
              <a:latin typeface="+mn-lt"/>
              <a:ea typeface="+mn-ea"/>
              <a:cs typeface="+mn-cs"/>
            </a:rPr>
            <a:t>千円で前年度と比較して</a:t>
          </a:r>
          <a:r>
            <a:rPr lang="en-US" altLang="ja-JP" sz="1100">
              <a:solidFill>
                <a:schemeClr val="dk1"/>
              </a:solidFill>
              <a:effectLst/>
              <a:latin typeface="+mn-lt"/>
              <a:ea typeface="+mn-ea"/>
              <a:cs typeface="+mn-cs"/>
            </a:rPr>
            <a:t>+89,808</a:t>
          </a:r>
          <a:r>
            <a:rPr lang="ja-JP" altLang="ja-JP" sz="1100">
              <a:solidFill>
                <a:schemeClr val="dk1"/>
              </a:solidFill>
              <a:effectLst/>
              <a:latin typeface="+mn-lt"/>
              <a:ea typeface="+mn-ea"/>
              <a:cs typeface="+mn-cs"/>
            </a:rPr>
            <a:t>千円となった。主な要因は、複合型水辺施設工事や空き家対策事業（除却）、緊急防災減災事業（防災行政無線改修）、緊急自然災害防止事業（地すべり対策工事）に係る普通建設事業費が住民一人当たり</a:t>
          </a:r>
          <a:r>
            <a:rPr lang="en-US" altLang="ja-JP" sz="1100">
              <a:solidFill>
                <a:schemeClr val="dk1"/>
              </a:solidFill>
              <a:effectLst/>
              <a:latin typeface="+mn-lt"/>
              <a:ea typeface="+mn-ea"/>
              <a:cs typeface="+mn-cs"/>
            </a:rPr>
            <a:t>149,405</a:t>
          </a:r>
          <a:r>
            <a:rPr lang="ja-JP" altLang="ja-JP" sz="1100">
              <a:solidFill>
                <a:schemeClr val="dk1"/>
              </a:solidFill>
              <a:effectLst/>
              <a:latin typeface="+mn-lt"/>
              <a:ea typeface="+mn-ea"/>
              <a:cs typeface="+mn-cs"/>
            </a:rPr>
            <a:t>千円（対前年度比</a:t>
          </a:r>
          <a:r>
            <a:rPr lang="en-US" altLang="ja-JP" sz="1100">
              <a:solidFill>
                <a:schemeClr val="dk1"/>
              </a:solidFill>
              <a:effectLst/>
              <a:latin typeface="+mn-lt"/>
              <a:ea typeface="+mn-ea"/>
              <a:cs typeface="+mn-cs"/>
            </a:rPr>
            <a:t>+67,419</a:t>
          </a:r>
          <a:r>
            <a:rPr lang="ja-JP" altLang="ja-JP" sz="1100">
              <a:solidFill>
                <a:schemeClr val="dk1"/>
              </a:solidFill>
              <a:effectLst/>
              <a:latin typeface="+mn-lt"/>
              <a:ea typeface="+mn-ea"/>
              <a:cs typeface="+mn-cs"/>
            </a:rPr>
            <a:t>千円）となり、類似団体平均との比較では</a:t>
          </a:r>
          <a:r>
            <a:rPr lang="en-US" altLang="ja-JP" sz="1100">
              <a:solidFill>
                <a:schemeClr val="dk1"/>
              </a:solidFill>
              <a:effectLst/>
              <a:latin typeface="+mn-lt"/>
              <a:ea typeface="+mn-ea"/>
              <a:cs typeface="+mn-cs"/>
            </a:rPr>
            <a:t>21,488</a:t>
          </a:r>
          <a:r>
            <a:rPr lang="ja-JP" altLang="ja-JP" sz="1100">
              <a:solidFill>
                <a:schemeClr val="dk1"/>
              </a:solidFill>
              <a:effectLst/>
              <a:latin typeface="+mn-lt"/>
              <a:ea typeface="+mn-ea"/>
              <a:cs typeface="+mn-cs"/>
            </a:rPr>
            <a:t>千円上回っていることのほか、生活困窮世帯緊急補助事業等に係る扶助費が住民一人当たり</a:t>
          </a:r>
          <a:r>
            <a:rPr lang="en-US" altLang="ja-JP" sz="1100">
              <a:solidFill>
                <a:schemeClr val="dk1"/>
              </a:solidFill>
              <a:effectLst/>
              <a:latin typeface="+mn-lt"/>
              <a:ea typeface="+mn-ea"/>
              <a:cs typeface="+mn-cs"/>
            </a:rPr>
            <a:t>84,968</a:t>
          </a:r>
          <a:r>
            <a:rPr lang="ja-JP" altLang="ja-JP" sz="1100">
              <a:solidFill>
                <a:schemeClr val="dk1"/>
              </a:solidFill>
              <a:effectLst/>
              <a:latin typeface="+mn-lt"/>
              <a:ea typeface="+mn-ea"/>
              <a:cs typeface="+mn-cs"/>
            </a:rPr>
            <a:t>千円（対前年度</a:t>
          </a:r>
          <a:r>
            <a:rPr lang="en-US" altLang="ja-JP" sz="1100">
              <a:solidFill>
                <a:schemeClr val="dk1"/>
              </a:solidFill>
              <a:effectLst/>
              <a:latin typeface="+mn-lt"/>
              <a:ea typeface="+mn-ea"/>
              <a:cs typeface="+mn-cs"/>
            </a:rPr>
            <a:t>+11,948</a:t>
          </a:r>
          <a:r>
            <a:rPr lang="ja-JP" altLang="ja-JP" sz="1100">
              <a:solidFill>
                <a:schemeClr val="dk1"/>
              </a:solidFill>
              <a:effectLst/>
              <a:latin typeface="+mn-lt"/>
              <a:ea typeface="+mn-ea"/>
              <a:cs typeface="+mn-cs"/>
            </a:rPr>
            <a:t>千円）となり、類似団体平均との比較では</a:t>
          </a:r>
          <a:r>
            <a:rPr lang="en-US" altLang="ja-JP" sz="1100">
              <a:solidFill>
                <a:schemeClr val="dk1"/>
              </a:solidFill>
              <a:effectLst/>
              <a:latin typeface="+mn-lt"/>
              <a:ea typeface="+mn-ea"/>
              <a:cs typeface="+mn-cs"/>
            </a:rPr>
            <a:t>7,511</a:t>
          </a:r>
          <a:r>
            <a:rPr lang="ja-JP" altLang="ja-JP" sz="1100">
              <a:solidFill>
                <a:schemeClr val="dk1"/>
              </a:solidFill>
              <a:effectLst/>
              <a:latin typeface="+mn-lt"/>
              <a:ea typeface="+mn-ea"/>
              <a:cs typeface="+mn-cs"/>
            </a:rPr>
            <a:t>千円上回ったことである。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80391</xdr:rowOff>
    </xdr:from>
    <xdr:to>
      <xdr:col>24</xdr:col>
      <xdr:colOff>63500</xdr:colOff>
      <xdr:row>35</xdr:row>
      <xdr:rowOff>96012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114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46228</xdr:rowOff>
    </xdr:from>
    <xdr:to>
      <xdr:col>19</xdr:col>
      <xdr:colOff>177800</xdr:colOff>
      <xdr:row>35</xdr:row>
      <xdr:rowOff>96012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6978"/>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46228</xdr:rowOff>
    </xdr:from>
    <xdr:to>
      <xdr:col>15</xdr:col>
      <xdr:colOff>50800</xdr:colOff>
      <xdr:row>35</xdr:row>
      <xdr:rowOff>80391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6978"/>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80391</xdr:rowOff>
    </xdr:from>
    <xdr:to>
      <xdr:col>10</xdr:col>
      <xdr:colOff>114300</xdr:colOff>
      <xdr:row>35</xdr:row>
      <xdr:rowOff>84201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114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29591</xdr:rowOff>
    </xdr:from>
    <xdr:to>
      <xdr:col>24</xdr:col>
      <xdr:colOff>114300</xdr:colOff>
      <xdr:row>35</xdr:row>
      <xdr:rowOff>131191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52468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45212</xdr:rowOff>
    </xdr:from>
    <xdr:to>
      <xdr:col>20</xdr:col>
      <xdr:colOff>38100</xdr:colOff>
      <xdr:row>35</xdr:row>
      <xdr:rowOff>146812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163339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166878</xdr:rowOff>
    </xdr:from>
    <xdr:to>
      <xdr:col>15</xdr:col>
      <xdr:colOff>101600</xdr:colOff>
      <xdr:row>35</xdr:row>
      <xdr:rowOff>97028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113555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29591</xdr:rowOff>
    </xdr:from>
    <xdr:to>
      <xdr:col>10</xdr:col>
      <xdr:colOff>165100</xdr:colOff>
      <xdr:row>35</xdr:row>
      <xdr:rowOff>131191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147718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33401</xdr:rowOff>
    </xdr:from>
    <xdr:to>
      <xdr:col>6</xdr:col>
      <xdr:colOff>38100</xdr:colOff>
      <xdr:row>35</xdr:row>
      <xdr:rowOff>135001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151528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63486</xdr:rowOff>
    </xdr:from>
    <xdr:to>
      <xdr:col>24</xdr:col>
      <xdr:colOff>63500</xdr:colOff>
      <xdr:row>58</xdr:row>
      <xdr:rowOff>79694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7586"/>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54612</xdr:rowOff>
    </xdr:from>
    <xdr:to>
      <xdr:col>19</xdr:col>
      <xdr:colOff>177800</xdr:colOff>
      <xdr:row>58</xdr:row>
      <xdr:rowOff>79694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9871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8796</xdr:rowOff>
    </xdr:from>
    <xdr:to>
      <xdr:col>15</xdr:col>
      <xdr:colOff>50800</xdr:colOff>
      <xdr:row>58</xdr:row>
      <xdr:rowOff>54612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52896"/>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8796</xdr:rowOff>
    </xdr:from>
    <xdr:to>
      <xdr:col>10</xdr:col>
      <xdr:colOff>114300</xdr:colOff>
      <xdr:row>58</xdr:row>
      <xdr:rowOff>77422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52896"/>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xdr:rowOff>
    </xdr:from>
    <xdr:to>
      <xdr:col>6</xdr:col>
      <xdr:colOff>38100</xdr:colOff>
      <xdr:row>58</xdr:row>
      <xdr:rowOff>101847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118374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12686</xdr:rowOff>
    </xdr:from>
    <xdr:to>
      <xdr:col>24</xdr:col>
      <xdr:colOff>114300</xdr:colOff>
      <xdr:row>58</xdr:row>
      <xdr:rowOff>114286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28894</xdr:rowOff>
    </xdr:from>
    <xdr:to>
      <xdr:col>20</xdr:col>
      <xdr:colOff>38100</xdr:colOff>
      <xdr:row>58</xdr:row>
      <xdr:rowOff>130494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121621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3812</xdr:rowOff>
    </xdr:from>
    <xdr:to>
      <xdr:col>15</xdr:col>
      <xdr:colOff>101600</xdr:colOff>
      <xdr:row>58</xdr:row>
      <xdr:rowOff>105412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96539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129446</xdr:rowOff>
    </xdr:from>
    <xdr:to>
      <xdr:col>10</xdr:col>
      <xdr:colOff>165100</xdr:colOff>
      <xdr:row>58</xdr:row>
      <xdr:rowOff>59596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50723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9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26622</xdr:rowOff>
    </xdr:from>
    <xdr:to>
      <xdr:col>6</xdr:col>
      <xdr:colOff>38100</xdr:colOff>
      <xdr:row>58</xdr:row>
      <xdr:rowOff>128222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119349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87602</xdr:rowOff>
    </xdr:from>
    <xdr:to>
      <xdr:col>24</xdr:col>
      <xdr:colOff>63500</xdr:colOff>
      <xdr:row>76</xdr:row>
      <xdr:rowOff>60027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46352"/>
          <a:ext cx="838200" cy="1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18124</xdr:rowOff>
    </xdr:from>
    <xdr:to>
      <xdr:col>19</xdr:col>
      <xdr:colOff>177800</xdr:colOff>
      <xdr:row>76</xdr:row>
      <xdr:rowOff>60027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48324"/>
          <a:ext cx="8890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18124</xdr:rowOff>
    </xdr:from>
    <xdr:to>
      <xdr:col>15</xdr:col>
      <xdr:colOff>50800</xdr:colOff>
      <xdr:row>76</xdr:row>
      <xdr:rowOff>39322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48324"/>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39322</xdr:rowOff>
    </xdr:from>
    <xdr:to>
      <xdr:col>10</xdr:col>
      <xdr:colOff>114300</xdr:colOff>
      <xdr:row>76</xdr:row>
      <xdr:rowOff>47642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9522"/>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129677</xdr:rowOff>
    </xdr:from>
    <xdr:to>
      <xdr:col>6</xdr:col>
      <xdr:colOff>38100</xdr:colOff>
      <xdr:row>75</xdr:row>
      <xdr:rowOff>59827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1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76354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36802</xdr:rowOff>
    </xdr:from>
    <xdr:to>
      <xdr:col>24</xdr:col>
      <xdr:colOff>114300</xdr:colOff>
      <xdr:row>75</xdr:row>
      <xdr:rowOff>138402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15229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9227</xdr:rowOff>
    </xdr:from>
    <xdr:to>
      <xdr:col>20</xdr:col>
      <xdr:colOff>38100</xdr:colOff>
      <xdr:row>76</xdr:row>
      <xdr:rowOff>110827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101954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138774</xdr:rowOff>
    </xdr:from>
    <xdr:to>
      <xdr:col>15</xdr:col>
      <xdr:colOff>101600</xdr:colOff>
      <xdr:row>76</xdr:row>
      <xdr:rowOff>68924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60051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159972</xdr:rowOff>
    </xdr:from>
    <xdr:to>
      <xdr:col>10</xdr:col>
      <xdr:colOff>165100</xdr:colOff>
      <xdr:row>76</xdr:row>
      <xdr:rowOff>90122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81249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1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168292</xdr:rowOff>
    </xdr:from>
    <xdr:to>
      <xdr:col>6</xdr:col>
      <xdr:colOff>38100</xdr:colOff>
      <xdr:row>76</xdr:row>
      <xdr:rowOff>98442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89569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55735</xdr:rowOff>
    </xdr:from>
    <xdr:to>
      <xdr:col>24</xdr:col>
      <xdr:colOff>63500</xdr:colOff>
      <xdr:row>96</xdr:row>
      <xdr:rowOff>97151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14935"/>
          <a:ext cx="8382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86299</xdr:rowOff>
    </xdr:from>
    <xdr:to>
      <xdr:col>19</xdr:col>
      <xdr:colOff>177800</xdr:colOff>
      <xdr:row>96</xdr:row>
      <xdr:rowOff>97151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45499"/>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159131</xdr:rowOff>
    </xdr:from>
    <xdr:to>
      <xdr:col>15</xdr:col>
      <xdr:colOff>50800</xdr:colOff>
      <xdr:row>96</xdr:row>
      <xdr:rowOff>86299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275431"/>
          <a:ext cx="889000" cy="2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159131</xdr:rowOff>
    </xdr:from>
    <xdr:to>
      <xdr:col>10</xdr:col>
      <xdr:colOff>114300</xdr:colOff>
      <xdr:row>96</xdr:row>
      <xdr:rowOff>111590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275431"/>
          <a:ext cx="889000" cy="2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71434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9378</xdr:rowOff>
    </xdr:from>
    <xdr:to>
      <xdr:col>6</xdr:col>
      <xdr:colOff>38100</xdr:colOff>
      <xdr:row>95</xdr:row>
      <xdr:rowOff>110978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4935</xdr:rowOff>
    </xdr:from>
    <xdr:to>
      <xdr:col>24</xdr:col>
      <xdr:colOff>114300</xdr:colOff>
      <xdr:row>96</xdr:row>
      <xdr:rowOff>106535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154812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46351</xdr:rowOff>
    </xdr:from>
    <xdr:to>
      <xdr:col>20</xdr:col>
      <xdr:colOff>38100</xdr:colOff>
      <xdr:row>96</xdr:row>
      <xdr:rowOff>147951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35499</xdr:rowOff>
    </xdr:from>
    <xdr:to>
      <xdr:col>15</xdr:col>
      <xdr:colOff>101600</xdr:colOff>
      <xdr:row>96</xdr:row>
      <xdr:rowOff>137099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128226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108331</xdr:rowOff>
    </xdr:from>
    <xdr:to>
      <xdr:col>10</xdr:col>
      <xdr:colOff>165100</xdr:colOff>
      <xdr:row>95</xdr:row>
      <xdr:rowOff>38481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55008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60790</xdr:rowOff>
    </xdr:from>
    <xdr:to>
      <xdr:col>6</xdr:col>
      <xdr:colOff>38100</xdr:colOff>
      <xdr:row>96</xdr:row>
      <xdr:rowOff>162390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153517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131928</xdr:rowOff>
    </xdr:from>
    <xdr:to>
      <xdr:col>55</xdr:col>
      <xdr:colOff>0</xdr:colOff>
      <xdr:row>38</xdr:row>
      <xdr:rowOff>133299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4702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134214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99924</xdr:rowOff>
    </xdr:from>
    <xdr:to>
      <xdr:col>45</xdr:col>
      <xdr:colOff>177800</xdr:colOff>
      <xdr:row>38</xdr:row>
      <xdr:rowOff>134214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100674"/>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99924</xdr:rowOff>
    </xdr:from>
    <xdr:to>
      <xdr:col>41</xdr:col>
      <xdr:colOff>50800</xdr:colOff>
      <xdr:row>35</xdr:row>
      <xdr:rowOff>112268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10067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166082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28549</xdr:rowOff>
    </xdr:from>
    <xdr:to>
      <xdr:col>36</xdr:col>
      <xdr:colOff>165100</xdr:colOff>
      <xdr:row>37</xdr:row>
      <xdr:rowOff>130149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121276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81128</xdr:rowOff>
    </xdr:from>
    <xdr:to>
      <xdr:col>55</xdr:col>
      <xdr:colOff>50800</xdr:colOff>
      <xdr:row>39</xdr:row>
      <xdr:rowOff>11278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167505</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82499</xdr:rowOff>
    </xdr:from>
    <xdr:to>
      <xdr:col>50</xdr:col>
      <xdr:colOff>165100</xdr:colOff>
      <xdr:row>39</xdr:row>
      <xdr:rowOff>12649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3776</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83414</xdr:rowOff>
    </xdr:from>
    <xdr:to>
      <xdr:col>46</xdr:col>
      <xdr:colOff>38100</xdr:colOff>
      <xdr:row>39</xdr:row>
      <xdr:rowOff>13564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4691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49124</xdr:rowOff>
    </xdr:from>
    <xdr:to>
      <xdr:col>41</xdr:col>
      <xdr:colOff>101600</xdr:colOff>
      <xdr:row>35</xdr:row>
      <xdr:rowOff>150724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167251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61468</xdr:rowOff>
    </xdr:from>
    <xdr:to>
      <xdr:col>36</xdr:col>
      <xdr:colOff>165100</xdr:colOff>
      <xdr:row>35</xdr:row>
      <xdr:rowOff>163068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8145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3904</xdr:rowOff>
    </xdr:from>
    <xdr:to>
      <xdr:col>55</xdr:col>
      <xdr:colOff>0</xdr:colOff>
      <xdr:row>55</xdr:row>
      <xdr:rowOff>88456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433654"/>
          <a:ext cx="838200" cy="8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3904</xdr:rowOff>
    </xdr:from>
    <xdr:to>
      <xdr:col>50</xdr:col>
      <xdr:colOff>114300</xdr:colOff>
      <xdr:row>55</xdr:row>
      <xdr:rowOff>167132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433654"/>
          <a:ext cx="889000" cy="1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41219</xdr:rowOff>
    </xdr:from>
    <xdr:to>
      <xdr:col>45</xdr:col>
      <xdr:colOff>177800</xdr:colOff>
      <xdr:row>55</xdr:row>
      <xdr:rowOff>167132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299519"/>
          <a:ext cx="889000" cy="29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41219</xdr:rowOff>
    </xdr:from>
    <xdr:to>
      <xdr:col>41</xdr:col>
      <xdr:colOff>50800</xdr:colOff>
      <xdr:row>55</xdr:row>
      <xdr:rowOff>170614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299519"/>
          <a:ext cx="8890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6238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4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47523</xdr:rowOff>
    </xdr:from>
    <xdr:to>
      <xdr:col>36</xdr:col>
      <xdr:colOff>165100</xdr:colOff>
      <xdr:row>54</xdr:row>
      <xdr:rowOff>149123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3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165650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37656</xdr:rowOff>
    </xdr:from>
    <xdr:to>
      <xdr:col>55</xdr:col>
      <xdr:colOff>50800</xdr:colOff>
      <xdr:row>55</xdr:row>
      <xdr:rowOff>139256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60533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124554</xdr:rowOff>
    </xdr:from>
    <xdr:to>
      <xdr:col>50</xdr:col>
      <xdr:colOff>165100</xdr:colOff>
      <xdr:row>55</xdr:row>
      <xdr:rowOff>54704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3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71231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116332</xdr:rowOff>
    </xdr:from>
    <xdr:to>
      <xdr:col>46</xdr:col>
      <xdr:colOff>38100</xdr:colOff>
      <xdr:row>56</xdr:row>
      <xdr:rowOff>46482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63009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161869</xdr:rowOff>
    </xdr:from>
    <xdr:to>
      <xdr:col>41</xdr:col>
      <xdr:colOff>101600</xdr:colOff>
      <xdr:row>54</xdr:row>
      <xdr:rowOff>92019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108546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02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119814</xdr:rowOff>
    </xdr:from>
    <xdr:to>
      <xdr:col>36</xdr:col>
      <xdr:colOff>165100</xdr:colOff>
      <xdr:row>56</xdr:row>
      <xdr:rowOff>49964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62086</xdr:rowOff>
    </xdr:from>
    <xdr:to>
      <xdr:col>55</xdr:col>
      <xdr:colOff>0</xdr:colOff>
      <xdr:row>77</xdr:row>
      <xdr:rowOff>68542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63736"/>
          <a:ext cx="8382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68542</xdr:rowOff>
    </xdr:from>
    <xdr:to>
      <xdr:col>50</xdr:col>
      <xdr:colOff>114300</xdr:colOff>
      <xdr:row>77</xdr:row>
      <xdr:rowOff>136691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70192"/>
          <a:ext cx="889000" cy="6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84982</xdr:rowOff>
    </xdr:from>
    <xdr:to>
      <xdr:col>45</xdr:col>
      <xdr:colOff>177800</xdr:colOff>
      <xdr:row>77</xdr:row>
      <xdr:rowOff>136691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6632"/>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84982</xdr:rowOff>
    </xdr:from>
    <xdr:to>
      <xdr:col>41</xdr:col>
      <xdr:colOff>50800</xdr:colOff>
      <xdr:row>78</xdr:row>
      <xdr:rowOff>66346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6632"/>
          <a:ext cx="8890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2901</xdr:rowOff>
    </xdr:from>
    <xdr:to>
      <xdr:col>41</xdr:col>
      <xdr:colOff>101600</xdr:colOff>
      <xdr:row>76</xdr:row>
      <xdr:rowOff>104501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121028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8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3787</xdr:rowOff>
    </xdr:from>
    <xdr:to>
      <xdr:col>36</xdr:col>
      <xdr:colOff>165100</xdr:colOff>
      <xdr:row>77</xdr:row>
      <xdr:rowOff>105387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11286</xdr:rowOff>
    </xdr:from>
    <xdr:to>
      <xdr:col>55</xdr:col>
      <xdr:colOff>50800</xdr:colOff>
      <xdr:row>77</xdr:row>
      <xdr:rowOff>112886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161163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17742</xdr:rowOff>
    </xdr:from>
    <xdr:to>
      <xdr:col>50</xdr:col>
      <xdr:colOff>165100</xdr:colOff>
      <xdr:row>77</xdr:row>
      <xdr:rowOff>119342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110469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85891</xdr:rowOff>
    </xdr:from>
    <xdr:to>
      <xdr:col>46</xdr:col>
      <xdr:colOff>38100</xdr:colOff>
      <xdr:row>78</xdr:row>
      <xdr:rowOff>16041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34182</xdr:rowOff>
    </xdr:from>
    <xdr:to>
      <xdr:col>41</xdr:col>
      <xdr:colOff>101600</xdr:colOff>
      <xdr:row>77</xdr:row>
      <xdr:rowOff>135782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126909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15546</xdr:rowOff>
    </xdr:from>
    <xdr:to>
      <xdr:col>36</xdr:col>
      <xdr:colOff>165100</xdr:colOff>
      <xdr:row>78</xdr:row>
      <xdr:rowOff>117146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108273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51595</xdr:rowOff>
    </xdr:from>
    <xdr:to>
      <xdr:col>55</xdr:col>
      <xdr:colOff>0</xdr:colOff>
      <xdr:row>98</xdr:row>
      <xdr:rowOff>71769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53695"/>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71769</xdr:rowOff>
    </xdr:from>
    <xdr:to>
      <xdr:col>50</xdr:col>
      <xdr:colOff>114300</xdr:colOff>
      <xdr:row>98</xdr:row>
      <xdr:rowOff>90745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3869"/>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90745</xdr:rowOff>
    </xdr:from>
    <xdr:to>
      <xdr:col>45</xdr:col>
      <xdr:colOff>177800</xdr:colOff>
      <xdr:row>98</xdr:row>
      <xdr:rowOff>147050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92845"/>
          <a:ext cx="8890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147050</xdr:rowOff>
    </xdr:from>
    <xdr:to>
      <xdr:col>41</xdr:col>
      <xdr:colOff>50800</xdr:colOff>
      <xdr:row>99</xdr:row>
      <xdr:rowOff>2643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49150"/>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93020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96038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795</xdr:rowOff>
    </xdr:from>
    <xdr:to>
      <xdr:col>55</xdr:col>
      <xdr:colOff>50800</xdr:colOff>
      <xdr:row>98</xdr:row>
      <xdr:rowOff>102395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20969</xdr:rowOff>
    </xdr:from>
    <xdr:to>
      <xdr:col>50</xdr:col>
      <xdr:colOff>165100</xdr:colOff>
      <xdr:row>98</xdr:row>
      <xdr:rowOff>122569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113696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39945</xdr:rowOff>
    </xdr:from>
    <xdr:to>
      <xdr:col>46</xdr:col>
      <xdr:colOff>38100</xdr:colOff>
      <xdr:row>98</xdr:row>
      <xdr:rowOff>141545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96250</xdr:rowOff>
    </xdr:from>
    <xdr:to>
      <xdr:col>41</xdr:col>
      <xdr:colOff>101600</xdr:colOff>
      <xdr:row>99</xdr:row>
      <xdr:rowOff>26400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17527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123293</xdr:rowOff>
    </xdr:from>
    <xdr:to>
      <xdr:col>36</xdr:col>
      <xdr:colOff>165100</xdr:colOff>
      <xdr:row>99</xdr:row>
      <xdr:rowOff>53443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44570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51052</xdr:rowOff>
    </xdr:from>
    <xdr:to>
      <xdr:col>85</xdr:col>
      <xdr:colOff>127000</xdr:colOff>
      <xdr:row>38</xdr:row>
      <xdr:rowOff>65519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394702"/>
          <a:ext cx="838200" cy="18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86109</xdr:rowOff>
    </xdr:from>
    <xdr:to>
      <xdr:col>81</xdr:col>
      <xdr:colOff>50800</xdr:colOff>
      <xdr:row>38</xdr:row>
      <xdr:rowOff>65519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29759"/>
          <a:ext cx="889000" cy="1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86109</xdr:rowOff>
    </xdr:from>
    <xdr:to>
      <xdr:col>76</xdr:col>
      <xdr:colOff>114300</xdr:colOff>
      <xdr:row>37</xdr:row>
      <xdr:rowOff>145088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29759"/>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145088</xdr:rowOff>
    </xdr:from>
    <xdr:to>
      <xdr:col>71</xdr:col>
      <xdr:colOff>177800</xdr:colOff>
      <xdr:row>38</xdr:row>
      <xdr:rowOff>26445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88738"/>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252</xdr:rowOff>
    </xdr:from>
    <xdr:to>
      <xdr:col>85</xdr:col>
      <xdr:colOff>177800</xdr:colOff>
      <xdr:row>37</xdr:row>
      <xdr:rowOff>101852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23129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14719</xdr:rowOff>
    </xdr:from>
    <xdr:to>
      <xdr:col>81</xdr:col>
      <xdr:colOff>101600</xdr:colOff>
      <xdr:row>38</xdr:row>
      <xdr:rowOff>116319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107446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35309</xdr:rowOff>
    </xdr:from>
    <xdr:to>
      <xdr:col>76</xdr:col>
      <xdr:colOff>165100</xdr:colOff>
      <xdr:row>37</xdr:row>
      <xdr:rowOff>136909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153436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94288</xdr:rowOff>
    </xdr:from>
    <xdr:to>
      <xdr:col>72</xdr:col>
      <xdr:colOff>38100</xdr:colOff>
      <xdr:row>38</xdr:row>
      <xdr:rowOff>24439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37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147095</xdr:rowOff>
    </xdr:from>
    <xdr:to>
      <xdr:col>67</xdr:col>
      <xdr:colOff>101600</xdr:colOff>
      <xdr:row>38</xdr:row>
      <xdr:rowOff>77245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68372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44416</xdr:rowOff>
    </xdr:from>
    <xdr:to>
      <xdr:col>85</xdr:col>
      <xdr:colOff>127000</xdr:colOff>
      <xdr:row>58</xdr:row>
      <xdr:rowOff>61055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8516"/>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61055</xdr:rowOff>
    </xdr:from>
    <xdr:to>
      <xdr:col>81</xdr:col>
      <xdr:colOff>50800</xdr:colOff>
      <xdr:row>58</xdr:row>
      <xdr:rowOff>86338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5155"/>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78004</xdr:rowOff>
    </xdr:from>
    <xdr:to>
      <xdr:col>76</xdr:col>
      <xdr:colOff>114300</xdr:colOff>
      <xdr:row>58</xdr:row>
      <xdr:rowOff>86338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79204"/>
          <a:ext cx="889000" cy="35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78004</xdr:rowOff>
    </xdr:from>
    <xdr:to>
      <xdr:col>71</xdr:col>
      <xdr:colOff>177800</xdr:colOff>
      <xdr:row>58</xdr:row>
      <xdr:rowOff>40067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79204"/>
          <a:ext cx="889000" cy="3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153140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165066</xdr:rowOff>
    </xdr:from>
    <xdr:to>
      <xdr:col>85</xdr:col>
      <xdr:colOff>177800</xdr:colOff>
      <xdr:row>58</xdr:row>
      <xdr:rowOff>95216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79993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10255</xdr:rowOff>
    </xdr:from>
    <xdr:to>
      <xdr:col>81</xdr:col>
      <xdr:colOff>101600</xdr:colOff>
      <xdr:row>58</xdr:row>
      <xdr:rowOff>111855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102982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35538</xdr:rowOff>
    </xdr:from>
    <xdr:to>
      <xdr:col>76</xdr:col>
      <xdr:colOff>165100</xdr:colOff>
      <xdr:row>58</xdr:row>
      <xdr:rowOff>137138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128265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27204</xdr:rowOff>
    </xdr:from>
    <xdr:to>
      <xdr:col>72</xdr:col>
      <xdr:colOff>38100</xdr:colOff>
      <xdr:row>56</xdr:row>
      <xdr:rowOff>128804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145331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160717</xdr:rowOff>
    </xdr:from>
    <xdr:to>
      <xdr:col>67</xdr:col>
      <xdr:colOff>101600</xdr:colOff>
      <xdr:row>58</xdr:row>
      <xdr:rowOff>90867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81994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116466</xdr:rowOff>
    </xdr:from>
    <xdr:to>
      <xdr:col>85</xdr:col>
      <xdr:colOff>127000</xdr:colOff>
      <xdr:row>78</xdr:row>
      <xdr:rowOff>121052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9566"/>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108720</xdr:rowOff>
    </xdr:from>
    <xdr:to>
      <xdr:col>81</xdr:col>
      <xdr:colOff>50800</xdr:colOff>
      <xdr:row>78</xdr:row>
      <xdr:rowOff>121052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1820"/>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106283</xdr:rowOff>
    </xdr:from>
    <xdr:to>
      <xdr:col>76</xdr:col>
      <xdr:colOff>114300</xdr:colOff>
      <xdr:row>78</xdr:row>
      <xdr:rowOff>108720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07933"/>
          <a:ext cx="889000" cy="1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106283</xdr:rowOff>
    </xdr:from>
    <xdr:to>
      <xdr:col>71</xdr:col>
      <xdr:colOff>177800</xdr:colOff>
      <xdr:row>78</xdr:row>
      <xdr:rowOff>112396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07933"/>
          <a:ext cx="889000" cy="1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131625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65666</xdr:rowOff>
    </xdr:from>
    <xdr:to>
      <xdr:col>85</xdr:col>
      <xdr:colOff>177800</xdr:colOff>
      <xdr:row>78</xdr:row>
      <xdr:rowOff>167266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168447</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70252</xdr:rowOff>
    </xdr:from>
    <xdr:to>
      <xdr:col>81</xdr:col>
      <xdr:colOff>101600</xdr:colOff>
      <xdr:row>79</xdr:row>
      <xdr:rowOff>402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162979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57920</xdr:rowOff>
    </xdr:from>
    <xdr:to>
      <xdr:col>76</xdr:col>
      <xdr:colOff>165100</xdr:colOff>
      <xdr:row>78</xdr:row>
      <xdr:rowOff>159520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150647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55483</xdr:rowOff>
    </xdr:from>
    <xdr:to>
      <xdr:col>72</xdr:col>
      <xdr:colOff>38100</xdr:colOff>
      <xdr:row>77</xdr:row>
      <xdr:rowOff>157083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61596</xdr:rowOff>
    </xdr:from>
    <xdr:to>
      <xdr:col>67</xdr:col>
      <xdr:colOff>101600</xdr:colOff>
      <xdr:row>78</xdr:row>
      <xdr:rowOff>163196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154323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13998</xdr:rowOff>
    </xdr:from>
    <xdr:to>
      <xdr:col>85</xdr:col>
      <xdr:colOff>127000</xdr:colOff>
      <xdr:row>97</xdr:row>
      <xdr:rowOff>41146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44648"/>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41146</xdr:rowOff>
    </xdr:from>
    <xdr:to>
      <xdr:col>81</xdr:col>
      <xdr:colOff>50800</xdr:colOff>
      <xdr:row>97</xdr:row>
      <xdr:rowOff>45160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7179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45160</xdr:rowOff>
    </xdr:from>
    <xdr:to>
      <xdr:col>76</xdr:col>
      <xdr:colOff>114300</xdr:colOff>
      <xdr:row>97</xdr:row>
      <xdr:rowOff>55544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7581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54231</xdr:rowOff>
    </xdr:from>
    <xdr:to>
      <xdr:col>71</xdr:col>
      <xdr:colOff>177800</xdr:colOff>
      <xdr:row>97</xdr:row>
      <xdr:rowOff>55544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84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41694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93591</xdr:rowOff>
    </xdr:from>
    <xdr:to>
      <xdr:col>67</xdr:col>
      <xdr:colOff>101600</xdr:colOff>
      <xdr:row>96</xdr:row>
      <xdr:rowOff>23741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40268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134648</xdr:rowOff>
    </xdr:from>
    <xdr:to>
      <xdr:col>85</xdr:col>
      <xdr:colOff>177800</xdr:colOff>
      <xdr:row>97</xdr:row>
      <xdr:rowOff>64798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113075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161796</xdr:rowOff>
    </xdr:from>
    <xdr:to>
      <xdr:col>81</xdr:col>
      <xdr:colOff>101600</xdr:colOff>
      <xdr:row>97</xdr:row>
      <xdr:rowOff>91946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83073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165810</xdr:rowOff>
    </xdr:from>
    <xdr:to>
      <xdr:col>76</xdr:col>
      <xdr:colOff>165100</xdr:colOff>
      <xdr:row>97</xdr:row>
      <xdr:rowOff>95960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87087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4744</xdr:rowOff>
    </xdr:from>
    <xdr:to>
      <xdr:col>72</xdr:col>
      <xdr:colOff>38100</xdr:colOff>
      <xdr:row>97</xdr:row>
      <xdr:rowOff>106344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97471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3431</xdr:rowOff>
    </xdr:from>
    <xdr:to>
      <xdr:col>67</xdr:col>
      <xdr:colOff>101600</xdr:colOff>
      <xdr:row>97</xdr:row>
      <xdr:rowOff>105031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131343</xdr:rowOff>
    </xdr:from>
    <xdr:to>
      <xdr:col>98</xdr:col>
      <xdr:colOff>38100</xdr:colOff>
      <xdr:row>39</xdr:row>
      <xdr:rowOff>61493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78021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803,861</a:t>
          </a:r>
          <a:r>
            <a:rPr lang="ja-JP" altLang="ja-JP" sz="1100">
              <a:solidFill>
                <a:schemeClr val="dk1"/>
              </a:solidFill>
              <a:effectLst/>
              <a:latin typeface="+mn-lt"/>
              <a:ea typeface="+mn-ea"/>
              <a:cs typeface="+mn-cs"/>
            </a:rPr>
            <a:t>千円で前年度と比較して</a:t>
          </a:r>
          <a:r>
            <a:rPr lang="en-US" altLang="ja-JP" sz="1100">
              <a:solidFill>
                <a:schemeClr val="dk1"/>
              </a:solidFill>
              <a:effectLst/>
              <a:latin typeface="+mn-lt"/>
              <a:ea typeface="+mn-ea"/>
              <a:cs typeface="+mn-cs"/>
            </a:rPr>
            <a:t>+89,808</a:t>
          </a:r>
          <a:r>
            <a:rPr lang="ja-JP" altLang="ja-JP" sz="1100">
              <a:solidFill>
                <a:schemeClr val="dk1"/>
              </a:solidFill>
              <a:effectLst/>
              <a:latin typeface="+mn-lt"/>
              <a:ea typeface="+mn-ea"/>
              <a:cs typeface="+mn-cs"/>
            </a:rPr>
            <a:t>千円となった。主な要因は、主な要因は、緊急防災減災事業（防災行政無線改修）等に係る消防費が住民一人当たり</a:t>
          </a:r>
          <a:r>
            <a:rPr lang="en-US" altLang="ja-JP" sz="1100">
              <a:solidFill>
                <a:schemeClr val="dk1"/>
              </a:solidFill>
              <a:effectLst/>
              <a:latin typeface="+mn-lt"/>
              <a:ea typeface="+mn-ea"/>
              <a:cs typeface="+mn-cs"/>
            </a:rPr>
            <a:t>43,929</a:t>
          </a:r>
          <a:r>
            <a:rPr lang="ja-JP" altLang="ja-JP" sz="1100">
              <a:solidFill>
                <a:schemeClr val="dk1"/>
              </a:solidFill>
              <a:effectLst/>
              <a:latin typeface="+mn-lt"/>
              <a:ea typeface="+mn-ea"/>
              <a:cs typeface="+mn-cs"/>
            </a:rPr>
            <a:t>千円（対前年度比</a:t>
          </a:r>
          <a:r>
            <a:rPr lang="en-US" altLang="ja-JP" sz="1100">
              <a:solidFill>
                <a:schemeClr val="dk1"/>
              </a:solidFill>
              <a:effectLst/>
              <a:latin typeface="+mn-lt"/>
              <a:ea typeface="+mn-ea"/>
              <a:cs typeface="+mn-cs"/>
            </a:rPr>
            <a:t>+11,386</a:t>
          </a:r>
          <a:r>
            <a:rPr lang="ja-JP" altLang="ja-JP" sz="1100">
              <a:solidFill>
                <a:schemeClr val="dk1"/>
              </a:solidFill>
              <a:effectLst/>
              <a:latin typeface="+mn-lt"/>
              <a:ea typeface="+mn-ea"/>
              <a:cs typeface="+mn-cs"/>
            </a:rPr>
            <a:t>千円）となり、類似団体平均との比較では</a:t>
          </a:r>
          <a:r>
            <a:rPr lang="en-US" altLang="ja-JP" sz="1100">
              <a:solidFill>
                <a:schemeClr val="dk1"/>
              </a:solidFill>
              <a:effectLst/>
              <a:latin typeface="+mn-lt"/>
              <a:ea typeface="+mn-ea"/>
              <a:cs typeface="+mn-cs"/>
            </a:rPr>
            <a:t>8,323</a:t>
          </a:r>
          <a:r>
            <a:rPr lang="ja-JP" altLang="ja-JP" sz="1100">
              <a:solidFill>
                <a:schemeClr val="dk1"/>
              </a:solidFill>
              <a:effectLst/>
              <a:latin typeface="+mn-lt"/>
              <a:ea typeface="+mn-ea"/>
              <a:cs typeface="+mn-cs"/>
            </a:rPr>
            <a:t>上回っていることのほか、緊急自然災害防止事業（地すべり対策工事）等に係る土木費が住民一人当たり</a:t>
          </a:r>
          <a:r>
            <a:rPr lang="en-US" altLang="ja-JP" sz="1100">
              <a:solidFill>
                <a:schemeClr val="dk1"/>
              </a:solidFill>
              <a:effectLst/>
              <a:latin typeface="+mn-lt"/>
              <a:ea typeface="+mn-ea"/>
              <a:cs typeface="+mn-cs"/>
            </a:rPr>
            <a:t>86,249</a:t>
          </a:r>
          <a:r>
            <a:rPr lang="ja-JP" altLang="ja-JP" sz="1100">
              <a:solidFill>
                <a:schemeClr val="dk1"/>
              </a:solidFill>
              <a:effectLst/>
              <a:latin typeface="+mn-lt"/>
              <a:ea typeface="+mn-ea"/>
              <a:cs typeface="+mn-cs"/>
            </a:rPr>
            <a:t>千円（対前年度比</a:t>
          </a:r>
          <a:r>
            <a:rPr lang="en-US" altLang="ja-JP" sz="1100">
              <a:solidFill>
                <a:schemeClr val="dk1"/>
              </a:solidFill>
              <a:effectLst/>
              <a:latin typeface="+mn-lt"/>
              <a:ea typeface="+mn-ea"/>
              <a:cs typeface="+mn-cs"/>
            </a:rPr>
            <a:t>+10,590</a:t>
          </a:r>
          <a:r>
            <a:rPr lang="ja-JP" altLang="ja-JP" sz="1100">
              <a:solidFill>
                <a:schemeClr val="dk1"/>
              </a:solidFill>
              <a:effectLst/>
              <a:latin typeface="+mn-lt"/>
              <a:ea typeface="+mn-ea"/>
              <a:cs typeface="+mn-cs"/>
            </a:rPr>
            <a:t>千円）となったこと等によるものである。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財政調整基金残高については、中期的な見通しのもとに、適切な財源の確保と歳出の縮減により、決算余剰金を中心に積み立てたことから前年度比△</a:t>
          </a:r>
          <a:r>
            <a:rPr lang="en-US" altLang="ja-JP" sz="1100">
              <a:solidFill>
                <a:schemeClr val="dk1"/>
              </a:solidFill>
              <a:effectLst/>
              <a:latin typeface="+mn-lt"/>
              <a:ea typeface="+mn-ea"/>
              <a:cs typeface="+mn-cs"/>
            </a:rPr>
            <a:t>2.92</a:t>
          </a:r>
          <a:r>
            <a:rPr lang="ja-JP" altLang="ja-JP" sz="1100">
              <a:solidFill>
                <a:schemeClr val="dk1"/>
              </a:solidFill>
              <a:effectLst/>
              <a:latin typeface="+mn-lt"/>
              <a:ea typeface="+mn-ea"/>
              <a:cs typeface="+mn-cs"/>
            </a:rPr>
            <a:t>ポイントの減に留まっている。</a:t>
          </a:r>
        </a:p>
        <a:p>
          <a:r>
            <a:rPr lang="ja-JP" altLang="ja-JP" sz="1100">
              <a:solidFill>
                <a:schemeClr val="dk1"/>
              </a:solidFill>
              <a:effectLst/>
              <a:latin typeface="+mn-lt"/>
              <a:ea typeface="+mn-ea"/>
              <a:cs typeface="+mn-cs"/>
            </a:rPr>
            <a:t>実質単年度収支については、財政調整基金を取り崩したことにより△</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％（対前年度比△</a:t>
          </a:r>
          <a:r>
            <a:rPr lang="en-US" altLang="ja-JP" sz="1100">
              <a:solidFill>
                <a:schemeClr val="dk1"/>
              </a:solidFill>
              <a:effectLst/>
              <a:latin typeface="+mn-lt"/>
              <a:ea typeface="+mn-ea"/>
              <a:cs typeface="+mn-cs"/>
            </a:rPr>
            <a:t>9.31</a:t>
          </a:r>
          <a:r>
            <a:rPr lang="ja-JP" altLang="ja-JP" sz="1100">
              <a:solidFill>
                <a:schemeClr val="dk1"/>
              </a:solidFill>
              <a:effectLst/>
              <a:latin typeface="+mn-lt"/>
              <a:ea typeface="+mn-ea"/>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年度借入の災害復旧事業債や令和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年度借入の緊急浚渫推進事業債の償還開始により前年度比</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公営企業債の元利償還金に対する繰入金については、農業集落排水事業及び上水道事業の新規事業継続により高止まりしている。</a:t>
          </a:r>
        </a:p>
        <a:p>
          <a:r>
            <a:rPr lang="ja-JP" altLang="ja-JP" sz="1100">
              <a:solidFill>
                <a:schemeClr val="dk1"/>
              </a:solidFill>
              <a:effectLst/>
              <a:latin typeface="+mn-lt"/>
              <a:ea typeface="+mn-ea"/>
              <a:cs typeface="+mn-cs"/>
            </a:rPr>
            <a:t>算入公債費等については、緊急浚渫推進事業債や農業集落排水事業に係る準元利金の増により対前年度比</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百万円の増となっている。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一般会計に係る地方債の現在高については、緊急防災・減災事業債、緊急浚渫推進事業債、緊急自然災害防止事業債等を新たに発行したことなどから、対前年度比</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公営企業債等繰入見込額については、状須藤事業会計及び農業集落排水事業会計の新規事業実施により地方債暖高が増加したため、対前年度比</a:t>
          </a:r>
          <a:r>
            <a:rPr lang="en-US" altLang="ja-JP" sz="1100">
              <a:solidFill>
                <a:schemeClr val="dk1"/>
              </a:solidFill>
              <a:effectLst/>
              <a:latin typeface="+mn-lt"/>
              <a:ea typeface="+mn-ea"/>
              <a:cs typeface="+mn-cs"/>
            </a:rPr>
            <a:t>+893</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充当可能基金については、地域活性化金基金等の取崩しにより対前年度比△</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百万円減少した。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年度においては、地域活性化基金、公共施設等整備金、ふるさと納税基金等を取崩ししたことにより基金残高合計が</a:t>
          </a:r>
          <a:r>
            <a:rPr lang="en-US" altLang="ja-JP" sz="1100">
              <a:solidFill>
                <a:schemeClr val="dk1"/>
              </a:solidFill>
              <a:effectLst/>
              <a:latin typeface="+mn-lt"/>
              <a:ea typeface="+mn-ea"/>
              <a:cs typeface="+mn-cs"/>
            </a:rPr>
            <a:t>1,656</a:t>
          </a:r>
          <a:r>
            <a:rPr lang="ja-JP" altLang="ja-JP" sz="1100">
              <a:solidFill>
                <a:schemeClr val="dk1"/>
              </a:solidFill>
              <a:effectLst/>
              <a:latin typeface="+mn-lt"/>
              <a:ea typeface="+mn-ea"/>
              <a:cs typeface="+mn-cs"/>
            </a:rPr>
            <a:t>百万円となり対前年度比△</a:t>
          </a:r>
          <a:r>
            <a:rPr lang="en-US" altLang="ja-JP" sz="1100">
              <a:solidFill>
                <a:schemeClr val="dk1"/>
              </a:solidFill>
              <a:effectLst/>
              <a:latin typeface="+mn-lt"/>
              <a:ea typeface="+mn-ea"/>
              <a:cs typeface="+mn-cs"/>
            </a:rPr>
            <a:t>174</a:t>
          </a:r>
          <a:r>
            <a:rPr lang="ja-JP" altLang="ja-JP" sz="11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大規模災害等の不測の事態に備え、財政調整基金については、過去の取崩し実績等を踏まえ、予算総額の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割程度（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億円）程度の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年分である</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億程度の水準を維持していく。また、特定目的金については、各種事業の実施や施設の改修、維持管理等を見込み計画的な積立を行う。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公共施設等の整備、学校等の整備、地域の活性化、ふるさと納税などの事業への充当を目的とした基金。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年度においては、地域活性化基金、公共施設等整備金、ふるさと納税基金等を取崩ししたことにより</a:t>
          </a:r>
          <a:r>
            <a:rPr lang="en-US" altLang="ja-JP" sz="1100">
              <a:solidFill>
                <a:schemeClr val="dk1"/>
              </a:solidFill>
              <a:effectLst/>
              <a:latin typeface="+mn-lt"/>
              <a:ea typeface="+mn-ea"/>
              <a:cs typeface="+mn-cs"/>
            </a:rPr>
            <a:t>751</a:t>
          </a:r>
          <a:r>
            <a:rPr lang="ja-JP" altLang="ja-JP" sz="1100">
              <a:solidFill>
                <a:schemeClr val="dk1"/>
              </a:solidFill>
              <a:effectLst/>
              <a:latin typeface="+mn-lt"/>
              <a:ea typeface="+mn-ea"/>
              <a:cs typeface="+mn-cs"/>
            </a:rPr>
            <a:t>百万（対前年度比△</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今後は、学校の統廃合が予定されていることから、学校等建設基金等への積立を計画的に実施していく。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年度においては、中期的な見通しのもとに、適切な財源の確保と歳出の精査により、決算余剰金を中心に積み立てるとともに、最小限の取崩しに努めたことにより、令和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年度末残高は</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本村は、地方交付税等の財源に依存しており、特殊な要因のある年度については財源不足となる恐れがあるため、財政調整基金については、過去の取崩し実績等を踏まえ、予算総額の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割程度（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億円）程度の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年分である</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億程度の水準を維持していく。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本村では、減債基金への積立は行っていない。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79</v>
      </c>
      <c r="C2" s="182"/>
      <c r="D2" s="183"/>
    </row>
    <row r="3" spans="1:119" ht="18.75" customHeight="1" thickBot="1" x14ac:dyDescent="0.25">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5346671</v>
      </c>
      <c r="BO4" s="371"/>
      <c r="BP4" s="371"/>
      <c r="BQ4" s="371"/>
      <c r="BR4" s="371"/>
      <c r="BS4" s="371"/>
      <c r="BT4" s="371"/>
      <c r="BU4" s="372"/>
      <c r="BV4" s="370">
        <v>5020193</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13.3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91</v>
      </c>
      <c r="AN5" s="431"/>
      <c r="AO5" s="431"/>
      <c r="AP5" s="431"/>
      <c r="AQ5" s="431"/>
      <c r="AR5" s="431"/>
      <c r="AS5" s="431"/>
      <c r="AT5" s="432"/>
      <c r="AU5" s="433" t="s">
        <v>92</v>
      </c>
      <c r="AV5" s="434"/>
      <c r="AW5" s="434"/>
      <c r="AX5" s="434"/>
      <c r="AY5" s="435" t="s">
        <v>93</v>
      </c>
      <c r="AZ5" s="436"/>
      <c r="BA5" s="436"/>
      <c r="BB5" s="436"/>
      <c r="BC5" s="436"/>
      <c r="BD5" s="436"/>
      <c r="BE5" s="436"/>
      <c r="BF5" s="436"/>
      <c r="BG5" s="436"/>
      <c r="BH5" s="436"/>
      <c r="BI5" s="436"/>
      <c r="BJ5" s="436"/>
      <c r="BK5" s="436"/>
      <c r="BL5" s="436"/>
      <c r="BM5" s="437"/>
      <c r="BN5" s="438">
        <v>4976701</v>
      </c>
      <c r="BO5" s="439"/>
      <c r="BP5" s="439"/>
      <c r="BQ5" s="439"/>
      <c r="BR5" s="439"/>
      <c r="BS5" s="439"/>
      <c r="BT5" s="439"/>
      <c r="BU5" s="440"/>
      <c r="BV5" s="438">
        <v>4507100</v>
      </c>
      <c r="BW5" s="439"/>
      <c r="BX5" s="439"/>
      <c r="BY5" s="439"/>
      <c r="BZ5" s="439"/>
      <c r="CA5" s="439"/>
      <c r="CB5" s="439"/>
      <c r="CC5" s="440"/>
      <c r="CD5" s="441" t="s">
        <v>94</v>
      </c>
      <c r="CE5" s="442"/>
      <c r="CF5" s="442"/>
      <c r="CG5" s="442"/>
      <c r="CH5" s="442"/>
      <c r="CI5" s="442"/>
      <c r="CJ5" s="442"/>
      <c r="CK5" s="442"/>
      <c r="CL5" s="442"/>
      <c r="CM5" s="442"/>
      <c r="CN5" s="442"/>
      <c r="CO5" s="442"/>
      <c r="CP5" s="442"/>
      <c r="CQ5" s="442"/>
      <c r="CR5" s="442"/>
      <c r="CS5" s="443"/>
      <c r="CT5" s="404">
        <v>96</v>
      </c>
      <c r="CU5" s="405"/>
      <c r="CV5" s="405"/>
      <c r="CW5" s="405"/>
      <c r="CX5" s="405"/>
      <c r="CY5" s="405"/>
      <c r="CZ5" s="405"/>
      <c r="DA5" s="406"/>
      <c r="DB5" s="404">
        <v>90.2</v>
      </c>
      <c r="DC5" s="405"/>
      <c r="DD5" s="405"/>
      <c r="DE5" s="405"/>
      <c r="DF5" s="405"/>
      <c r="DG5" s="405"/>
      <c r="DH5" s="405"/>
      <c r="DI5" s="406"/>
    </row>
    <row r="6" spans="1:119" ht="18.75" customHeight="1" x14ac:dyDescent="0.2">
      <c r="A6" s="181"/>
      <c r="B6" s="407" t="s">
        <v>95</v>
      </c>
      <c r="C6" s="408"/>
      <c r="D6" s="408"/>
      <c r="E6" s="409"/>
      <c r="F6" s="409"/>
      <c r="G6" s="409"/>
      <c r="H6" s="409"/>
      <c r="I6" s="409"/>
      <c r="J6" s="409"/>
      <c r="K6" s="409"/>
      <c r="L6" s="409" t="s">
        <v>96</v>
      </c>
      <c r="M6" s="409"/>
      <c r="N6" s="409"/>
      <c r="O6" s="409"/>
      <c r="P6" s="409"/>
      <c r="Q6" s="409"/>
      <c r="R6" s="413"/>
      <c r="S6" s="413"/>
      <c r="T6" s="413"/>
      <c r="U6" s="413"/>
      <c r="V6" s="414"/>
      <c r="W6" s="417" t="s">
        <v>97</v>
      </c>
      <c r="X6" s="418"/>
      <c r="Y6" s="418"/>
      <c r="Z6" s="418"/>
      <c r="AA6" s="418"/>
      <c r="AB6" s="408"/>
      <c r="AC6" s="421" t="s">
        <v>98</v>
      </c>
      <c r="AD6" s="422"/>
      <c r="AE6" s="422"/>
      <c r="AF6" s="422"/>
      <c r="AG6" s="422"/>
      <c r="AH6" s="422"/>
      <c r="AI6" s="422"/>
      <c r="AJ6" s="422"/>
      <c r="AK6" s="422"/>
      <c r="AL6" s="423"/>
      <c r="AM6" s="430" t="s">
        <v>99</v>
      </c>
      <c r="AN6" s="431"/>
      <c r="AO6" s="431"/>
      <c r="AP6" s="431"/>
      <c r="AQ6" s="431"/>
      <c r="AR6" s="431"/>
      <c r="AS6" s="431"/>
      <c r="AT6" s="432"/>
      <c r="AU6" s="433" t="s">
        <v>92</v>
      </c>
      <c r="AV6" s="434"/>
      <c r="AW6" s="434"/>
      <c r="AX6" s="434"/>
      <c r="AY6" s="435" t="s">
        <v>100</v>
      </c>
      <c r="AZ6" s="436"/>
      <c r="BA6" s="436"/>
      <c r="BB6" s="436"/>
      <c r="BC6" s="436"/>
      <c r="BD6" s="436"/>
      <c r="BE6" s="436"/>
      <c r="BF6" s="436"/>
      <c r="BG6" s="436"/>
      <c r="BH6" s="436"/>
      <c r="BI6" s="436"/>
      <c r="BJ6" s="436"/>
      <c r="BK6" s="436"/>
      <c r="BL6" s="436"/>
      <c r="BM6" s="437"/>
      <c r="BN6" s="438">
        <v>369970</v>
      </c>
      <c r="BO6" s="439"/>
      <c r="BP6" s="439"/>
      <c r="BQ6" s="439"/>
      <c r="BR6" s="439"/>
      <c r="BS6" s="439"/>
      <c r="BT6" s="439"/>
      <c r="BU6" s="440"/>
      <c r="BV6" s="438">
        <v>513093</v>
      </c>
      <c r="BW6" s="439"/>
      <c r="BX6" s="439"/>
      <c r="BY6" s="439"/>
      <c r="BZ6" s="439"/>
      <c r="CA6" s="439"/>
      <c r="CB6" s="439"/>
      <c r="CC6" s="440"/>
      <c r="CD6" s="441" t="s">
        <v>101</v>
      </c>
      <c r="CE6" s="442"/>
      <c r="CF6" s="442"/>
      <c r="CG6" s="442"/>
      <c r="CH6" s="442"/>
      <c r="CI6" s="442"/>
      <c r="CJ6" s="442"/>
      <c r="CK6" s="442"/>
      <c r="CL6" s="442"/>
      <c r="CM6" s="442"/>
      <c r="CN6" s="442"/>
      <c r="CO6" s="442"/>
      <c r="CP6" s="442"/>
      <c r="CQ6" s="442"/>
      <c r="CR6" s="442"/>
      <c r="CS6" s="443"/>
      <c r="CT6" s="444">
        <v>96.6</v>
      </c>
      <c r="CU6" s="445"/>
      <c r="CV6" s="445"/>
      <c r="CW6" s="445"/>
      <c r="CX6" s="445"/>
      <c r="CY6" s="445"/>
      <c r="CZ6" s="445"/>
      <c r="DA6" s="446"/>
      <c r="DB6" s="444">
        <v>91.4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102</v>
      </c>
      <c r="AN7" s="431"/>
      <c r="AO7" s="431"/>
      <c r="AP7" s="431"/>
      <c r="AQ7" s="431"/>
      <c r="AR7" s="431"/>
      <c r="AS7" s="431"/>
      <c r="AT7" s="432"/>
      <c r="AU7" s="433" t="s">
        <v>92</v>
      </c>
      <c r="AV7" s="434"/>
      <c r="AW7" s="434"/>
      <c r="AX7" s="434"/>
      <c r="AY7" s="435" t="s">
        <v>103</v>
      </c>
      <c r="AZ7" s="436"/>
      <c r="BA7" s="436"/>
      <c r="BB7" s="436"/>
      <c r="BC7" s="436"/>
      <c r="BD7" s="436"/>
      <c r="BE7" s="436"/>
      <c r="BF7" s="436"/>
      <c r="BG7" s="436"/>
      <c r="BH7" s="436"/>
      <c r="BI7" s="436"/>
      <c r="BJ7" s="436"/>
      <c r="BK7" s="436"/>
      <c r="BL7" s="436"/>
      <c r="BM7" s="437"/>
      <c r="BN7" s="438">
        <v>35944</v>
      </c>
      <c r="BO7" s="439"/>
      <c r="BP7" s="439"/>
      <c r="BQ7" s="439"/>
      <c r="BR7" s="439"/>
      <c r="BS7" s="439"/>
      <c r="BT7" s="439"/>
      <c r="BU7" s="440"/>
      <c r="BV7" s="438">
        <v>178186</v>
      </c>
      <c r="BW7" s="439"/>
      <c r="BX7" s="439"/>
      <c r="BY7" s="439"/>
      <c r="BZ7" s="439"/>
      <c r="CA7" s="439"/>
      <c r="CB7" s="439"/>
      <c r="CC7" s="440"/>
      <c r="CD7" s="441" t="s">
        <v>104</v>
      </c>
      <c r="CE7" s="442"/>
      <c r="CF7" s="442"/>
      <c r="CG7" s="442"/>
      <c r="CH7" s="442"/>
      <c r="CI7" s="442"/>
      <c r="CJ7" s="442"/>
      <c r="CK7" s="442"/>
      <c r="CL7" s="442"/>
      <c r="CM7" s="442"/>
      <c r="CN7" s="442"/>
      <c r="CO7" s="442"/>
      <c r="CP7" s="442"/>
      <c r="CQ7" s="442"/>
      <c r="CR7" s="442"/>
      <c r="CS7" s="443"/>
      <c r="CT7" s="438">
        <v>2566880</v>
      </c>
      <c r="CU7" s="439"/>
      <c r="CV7" s="439"/>
      <c r="CW7" s="439"/>
      <c r="CX7" s="439"/>
      <c r="CY7" s="439"/>
      <c r="CZ7" s="439"/>
      <c r="DA7" s="440"/>
      <c r="DB7" s="438">
        <v>2511483</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105</v>
      </c>
      <c r="AN8" s="431"/>
      <c r="AO8" s="431"/>
      <c r="AP8" s="431"/>
      <c r="AQ8" s="431"/>
      <c r="AR8" s="431"/>
      <c r="AS8" s="431"/>
      <c r="AT8" s="432"/>
      <c r="AU8" s="433" t="s">
        <v>92</v>
      </c>
      <c r="AV8" s="434"/>
      <c r="AW8" s="434"/>
      <c r="AX8" s="434"/>
      <c r="AY8" s="435" t="s">
        <v>106</v>
      </c>
      <c r="AZ8" s="436"/>
      <c r="BA8" s="436"/>
      <c r="BB8" s="436"/>
      <c r="BC8" s="436"/>
      <c r="BD8" s="436"/>
      <c r="BE8" s="436"/>
      <c r="BF8" s="436"/>
      <c r="BG8" s="436"/>
      <c r="BH8" s="436"/>
      <c r="BI8" s="436"/>
      <c r="BJ8" s="436"/>
      <c r="BK8" s="436"/>
      <c r="BL8" s="436"/>
      <c r="BM8" s="437"/>
      <c r="BN8" s="438">
        <v>334026</v>
      </c>
      <c r="BO8" s="439"/>
      <c r="BP8" s="439"/>
      <c r="BQ8" s="439"/>
      <c r="BR8" s="439"/>
      <c r="BS8" s="439"/>
      <c r="BT8" s="439"/>
      <c r="BU8" s="440"/>
      <c r="BV8" s="438">
        <v>334907</v>
      </c>
      <c r="BW8" s="439"/>
      <c r="BX8" s="439"/>
      <c r="BY8" s="439"/>
      <c r="BZ8" s="439"/>
      <c r="CA8" s="439"/>
      <c r="CB8" s="439"/>
      <c r="CC8" s="440"/>
      <c r="CD8" s="441" t="s">
        <v>107</v>
      </c>
      <c r="CE8" s="442"/>
      <c r="CF8" s="442"/>
      <c r="CG8" s="442"/>
      <c r="CH8" s="442"/>
      <c r="CI8" s="442"/>
      <c r="CJ8" s="442"/>
      <c r="CK8" s="442"/>
      <c r="CL8" s="442"/>
      <c r="CM8" s="442"/>
      <c r="CN8" s="442"/>
      <c r="CO8" s="442"/>
      <c r="CP8" s="442"/>
      <c r="CQ8" s="442"/>
      <c r="CR8" s="442"/>
      <c r="CS8" s="443"/>
      <c r="CT8" s="447">
        <v>0.34</v>
      </c>
      <c r="CU8" s="448"/>
      <c r="CV8" s="448"/>
      <c r="CW8" s="448"/>
      <c r="CX8" s="448"/>
      <c r="CY8" s="448"/>
      <c r="CZ8" s="448"/>
      <c r="DA8" s="449"/>
      <c r="DB8" s="447">
        <v>0.36</v>
      </c>
      <c r="DC8" s="448"/>
      <c r="DD8" s="448"/>
      <c r="DE8" s="448"/>
      <c r="DF8" s="448"/>
      <c r="DG8" s="448"/>
      <c r="DH8" s="448"/>
      <c r="DI8" s="449"/>
    </row>
    <row r="9" spans="1:119" ht="18.75" customHeight="1" thickBot="1" x14ac:dyDescent="0.25">
      <c r="A9" s="181"/>
      <c r="B9" s="401" t="s">
        <v>108</v>
      </c>
      <c r="C9" s="402"/>
      <c r="D9" s="402"/>
      <c r="E9" s="402"/>
      <c r="F9" s="402"/>
      <c r="G9" s="402"/>
      <c r="H9" s="402"/>
      <c r="I9" s="402"/>
      <c r="J9" s="402"/>
      <c r="K9" s="450"/>
      <c r="L9" s="451" t="s">
        <v>109</v>
      </c>
      <c r="M9" s="452"/>
      <c r="N9" s="452"/>
      <c r="O9" s="452"/>
      <c r="P9" s="452"/>
      <c r="Q9" s="453"/>
      <c r="R9" s="454">
        <v>6392</v>
      </c>
      <c r="S9" s="455"/>
      <c r="T9" s="455"/>
      <c r="U9" s="455"/>
      <c r="V9" s="456"/>
      <c r="W9" s="364" t="s">
        <v>110</v>
      </c>
      <c r="X9" s="365"/>
      <c r="Y9" s="365"/>
      <c r="Z9" s="365"/>
      <c r="AA9" s="365"/>
      <c r="AB9" s="365"/>
      <c r="AC9" s="365"/>
      <c r="AD9" s="365"/>
      <c r="AE9" s="365"/>
      <c r="AF9" s="365"/>
      <c r="AG9" s="365"/>
      <c r="AH9" s="365"/>
      <c r="AI9" s="365"/>
      <c r="AJ9" s="365"/>
      <c r="AK9" s="365"/>
      <c r="AL9" s="366"/>
      <c r="AM9" s="430" t="s">
        <v>111</v>
      </c>
      <c r="AN9" s="431"/>
      <c r="AO9" s="431"/>
      <c r="AP9" s="431"/>
      <c r="AQ9" s="431"/>
      <c r="AR9" s="431"/>
      <c r="AS9" s="431"/>
      <c r="AT9" s="432"/>
      <c r="AU9" s="433" t="s">
        <v>92</v>
      </c>
      <c r="AV9" s="434"/>
      <c r="AW9" s="434"/>
      <c r="AX9" s="434"/>
      <c r="AY9" s="435" t="s">
        <v>112</v>
      </c>
      <c r="AZ9" s="436"/>
      <c r="BA9" s="436"/>
      <c r="BB9" s="436"/>
      <c r="BC9" s="436"/>
      <c r="BD9" s="436"/>
      <c r="BE9" s="436"/>
      <c r="BF9" s="436"/>
      <c r="BG9" s="436"/>
      <c r="BH9" s="436"/>
      <c r="BI9" s="436"/>
      <c r="BJ9" s="436"/>
      <c r="BK9" s="436"/>
      <c r="BL9" s="436"/>
      <c r="BM9" s="437"/>
      <c r="BN9" s="438">
        <v>-881</v>
      </c>
      <c r="BO9" s="439"/>
      <c r="BP9" s="439"/>
      <c r="BQ9" s="439"/>
      <c r="BR9" s="439"/>
      <c r="BS9" s="439"/>
      <c r="BT9" s="439"/>
      <c r="BU9" s="440"/>
      <c r="BV9" s="438">
        <v>75826</v>
      </c>
      <c r="BW9" s="439"/>
      <c r="BX9" s="439"/>
      <c r="BY9" s="439"/>
      <c r="BZ9" s="439"/>
      <c r="CA9" s="439"/>
      <c r="CB9" s="439"/>
      <c r="CC9" s="440"/>
      <c r="CD9" s="441" t="s">
        <v>113</v>
      </c>
      <c r="CE9" s="442"/>
      <c r="CF9" s="442"/>
      <c r="CG9" s="442"/>
      <c r="CH9" s="442"/>
      <c r="CI9" s="442"/>
      <c r="CJ9" s="442"/>
      <c r="CK9" s="442"/>
      <c r="CL9" s="442"/>
      <c r="CM9" s="442"/>
      <c r="CN9" s="442"/>
      <c r="CO9" s="442"/>
      <c r="CP9" s="442"/>
      <c r="CQ9" s="442"/>
      <c r="CR9" s="442"/>
      <c r="CS9" s="443"/>
      <c r="CT9" s="404">
        <v>11</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114</v>
      </c>
      <c r="M10" s="431"/>
      <c r="N10" s="431"/>
      <c r="O10" s="431"/>
      <c r="P10" s="431"/>
      <c r="Q10" s="432"/>
      <c r="R10" s="458">
        <v>6777</v>
      </c>
      <c r="S10" s="459"/>
      <c r="T10" s="459"/>
      <c r="U10" s="459"/>
      <c r="V10" s="460"/>
      <c r="W10" s="395"/>
      <c r="X10" s="396"/>
      <c r="Y10" s="396"/>
      <c r="Z10" s="396"/>
      <c r="AA10" s="396"/>
      <c r="AB10" s="396"/>
      <c r="AC10" s="396"/>
      <c r="AD10" s="396"/>
      <c r="AE10" s="396"/>
      <c r="AF10" s="396"/>
      <c r="AG10" s="396"/>
      <c r="AH10" s="396"/>
      <c r="AI10" s="396"/>
      <c r="AJ10" s="396"/>
      <c r="AK10" s="396"/>
      <c r="AL10" s="399"/>
      <c r="AM10" s="430" t="s">
        <v>115</v>
      </c>
      <c r="AN10" s="431"/>
      <c r="AO10" s="431"/>
      <c r="AP10" s="431"/>
      <c r="AQ10" s="431"/>
      <c r="AR10" s="431"/>
      <c r="AS10" s="431"/>
      <c r="AT10" s="432"/>
      <c r="AU10" s="433" t="s">
        <v>92</v>
      </c>
      <c r="AV10" s="434"/>
      <c r="AW10" s="434"/>
      <c r="AX10" s="434"/>
      <c r="AY10" s="435" t="s">
        <v>116</v>
      </c>
      <c r="AZ10" s="436"/>
      <c r="BA10" s="436"/>
      <c r="BB10" s="436"/>
      <c r="BC10" s="436"/>
      <c r="BD10" s="436"/>
      <c r="BE10" s="436"/>
      <c r="BF10" s="436"/>
      <c r="BG10" s="436"/>
      <c r="BH10" s="436"/>
      <c r="BI10" s="436"/>
      <c r="BJ10" s="436"/>
      <c r="BK10" s="436"/>
      <c r="BL10" s="436"/>
      <c r="BM10" s="437"/>
      <c r="BN10" s="438">
        <v>167531</v>
      </c>
      <c r="BO10" s="439"/>
      <c r="BP10" s="439"/>
      <c r="BQ10" s="439"/>
      <c r="BR10" s="439"/>
      <c r="BS10" s="439"/>
      <c r="BT10" s="439"/>
      <c r="BU10" s="440"/>
      <c r="BV10" s="438">
        <v>133563</v>
      </c>
      <c r="BW10" s="439"/>
      <c r="BX10" s="439"/>
      <c r="BY10" s="439"/>
      <c r="BZ10" s="439"/>
      <c r="CA10" s="439"/>
      <c r="CB10" s="439"/>
      <c r="CC10" s="440"/>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118</v>
      </c>
      <c r="M11" s="462"/>
      <c r="N11" s="462"/>
      <c r="O11" s="462"/>
      <c r="P11" s="462"/>
      <c r="Q11" s="463"/>
      <c r="R11" s="464" t="s">
        <v>119</v>
      </c>
      <c r="S11" s="465"/>
      <c r="T11" s="465"/>
      <c r="U11" s="465"/>
      <c r="V11" s="466"/>
      <c r="W11" s="395"/>
      <c r="X11" s="396"/>
      <c r="Y11" s="396"/>
      <c r="Z11" s="396"/>
      <c r="AA11" s="396"/>
      <c r="AB11" s="396"/>
      <c r="AC11" s="396"/>
      <c r="AD11" s="396"/>
      <c r="AE11" s="396"/>
      <c r="AF11" s="396"/>
      <c r="AG11" s="396"/>
      <c r="AH11" s="396"/>
      <c r="AI11" s="396"/>
      <c r="AJ11" s="396"/>
      <c r="AK11" s="396"/>
      <c r="AL11" s="399"/>
      <c r="AM11" s="430" t="s">
        <v>120</v>
      </c>
      <c r="AN11" s="431"/>
      <c r="AO11" s="431"/>
      <c r="AP11" s="431"/>
      <c r="AQ11" s="431"/>
      <c r="AR11" s="431"/>
      <c r="AS11" s="431"/>
      <c r="AT11" s="432"/>
      <c r="AU11" s="433" t="s">
        <v>92</v>
      </c>
      <c r="AV11" s="434"/>
      <c r="AW11" s="434"/>
      <c r="AX11" s="434"/>
      <c r="AY11" s="435" t="s">
        <v>121</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122</v>
      </c>
      <c r="CE11" s="442"/>
      <c r="CF11" s="442"/>
      <c r="CG11" s="442"/>
      <c r="CH11" s="442"/>
      <c r="CI11" s="442"/>
      <c r="CJ11" s="442"/>
      <c r="CK11" s="442"/>
      <c r="CL11" s="442"/>
      <c r="CM11" s="442"/>
      <c r="CN11" s="442"/>
      <c r="CO11" s="442"/>
      <c r="CP11" s="442"/>
      <c r="CQ11" s="442"/>
      <c r="CR11" s="442"/>
      <c r="CS11" s="443"/>
      <c r="CT11" s="447" t="s">
        <v>123</v>
      </c>
      <c r="CU11" s="448"/>
      <c r="CV11" s="448"/>
      <c r="CW11" s="448"/>
      <c r="CX11" s="448"/>
      <c r="CY11" s="448"/>
      <c r="CZ11" s="448"/>
      <c r="DA11" s="449"/>
      <c r="DB11" s="447" t="s">
        <v>123</v>
      </c>
      <c r="DC11" s="448"/>
      <c r="DD11" s="448"/>
      <c r="DE11" s="448"/>
      <c r="DF11" s="448"/>
      <c r="DG11" s="448"/>
      <c r="DH11" s="448"/>
      <c r="DI11" s="449"/>
    </row>
    <row r="12" spans="1:119" ht="18.75" customHeight="1" x14ac:dyDescent="0.2">
      <c r="A12" s="181"/>
      <c r="B12" s="467" t="s">
        <v>124</v>
      </c>
      <c r="C12" s="468"/>
      <c r="D12" s="468"/>
      <c r="E12" s="468"/>
      <c r="F12" s="468"/>
      <c r="G12" s="468"/>
      <c r="H12" s="468"/>
      <c r="I12" s="468"/>
      <c r="J12" s="468"/>
      <c r="K12" s="469"/>
      <c r="L12" s="476" t="s">
        <v>125</v>
      </c>
      <c r="M12" s="477"/>
      <c r="N12" s="477"/>
      <c r="O12" s="477"/>
      <c r="P12" s="477"/>
      <c r="Q12" s="478"/>
      <c r="R12" s="479">
        <v>6191</v>
      </c>
      <c r="S12" s="480"/>
      <c r="T12" s="480"/>
      <c r="U12" s="480"/>
      <c r="V12" s="481"/>
      <c r="W12" s="482" t="s">
        <v>1</v>
      </c>
      <c r="X12" s="434"/>
      <c r="Y12" s="434"/>
      <c r="Z12" s="434"/>
      <c r="AA12" s="434"/>
      <c r="AB12" s="483"/>
      <c r="AC12" s="484" t="s">
        <v>126</v>
      </c>
      <c r="AD12" s="485"/>
      <c r="AE12" s="485"/>
      <c r="AF12" s="485"/>
      <c r="AG12" s="486"/>
      <c r="AH12" s="484" t="s">
        <v>127</v>
      </c>
      <c r="AI12" s="485"/>
      <c r="AJ12" s="485"/>
      <c r="AK12" s="485"/>
      <c r="AL12" s="487"/>
      <c r="AM12" s="430" t="s">
        <v>128</v>
      </c>
      <c r="AN12" s="431"/>
      <c r="AO12" s="431"/>
      <c r="AP12" s="431"/>
      <c r="AQ12" s="431"/>
      <c r="AR12" s="431"/>
      <c r="AS12" s="431"/>
      <c r="AT12" s="432"/>
      <c r="AU12" s="433" t="s">
        <v>92</v>
      </c>
      <c r="AV12" s="434"/>
      <c r="AW12" s="434"/>
      <c r="AX12" s="434"/>
      <c r="AY12" s="435" t="s">
        <v>129</v>
      </c>
      <c r="AZ12" s="436"/>
      <c r="BA12" s="436"/>
      <c r="BB12" s="436"/>
      <c r="BC12" s="436"/>
      <c r="BD12" s="436"/>
      <c r="BE12" s="436"/>
      <c r="BF12" s="436"/>
      <c r="BG12" s="436"/>
      <c r="BH12" s="436"/>
      <c r="BI12" s="436"/>
      <c r="BJ12" s="436"/>
      <c r="BK12" s="436"/>
      <c r="BL12" s="436"/>
      <c r="BM12" s="437"/>
      <c r="BN12" s="438">
        <v>221428</v>
      </c>
      <c r="BO12" s="439"/>
      <c r="BP12" s="439"/>
      <c r="BQ12" s="439"/>
      <c r="BR12" s="439"/>
      <c r="BS12" s="439"/>
      <c r="BT12" s="439"/>
      <c r="BU12" s="440"/>
      <c r="BV12" s="438">
        <v>29000</v>
      </c>
      <c r="BW12" s="439"/>
      <c r="BX12" s="439"/>
      <c r="BY12" s="439"/>
      <c r="BZ12" s="439"/>
      <c r="CA12" s="439"/>
      <c r="CB12" s="439"/>
      <c r="CC12" s="440"/>
      <c r="CD12" s="441" t="s">
        <v>130</v>
      </c>
      <c r="CE12" s="442"/>
      <c r="CF12" s="442"/>
      <c r="CG12" s="442"/>
      <c r="CH12" s="442"/>
      <c r="CI12" s="442"/>
      <c r="CJ12" s="442"/>
      <c r="CK12" s="442"/>
      <c r="CL12" s="442"/>
      <c r="CM12" s="442"/>
      <c r="CN12" s="442"/>
      <c r="CO12" s="442"/>
      <c r="CP12" s="442"/>
      <c r="CQ12" s="442"/>
      <c r="CR12" s="442"/>
      <c r="CS12" s="443"/>
      <c r="CT12" s="447" t="s">
        <v>123</v>
      </c>
      <c r="CU12" s="448"/>
      <c r="CV12" s="448"/>
      <c r="CW12" s="448"/>
      <c r="CX12" s="448"/>
      <c r="CY12" s="448"/>
      <c r="CZ12" s="448"/>
      <c r="DA12" s="449"/>
      <c r="DB12" s="447" t="s">
        <v>123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131</v>
      </c>
      <c r="N13" s="499"/>
      <c r="O13" s="499"/>
      <c r="P13" s="499"/>
      <c r="Q13" s="500"/>
      <c r="R13" s="491">
        <v>6135</v>
      </c>
      <c r="S13" s="492"/>
      <c r="T13" s="492"/>
      <c r="U13" s="492"/>
      <c r="V13" s="493"/>
      <c r="W13" s="417" t="s">
        <v>132</v>
      </c>
      <c r="X13" s="418"/>
      <c r="Y13" s="418"/>
      <c r="Z13" s="418"/>
      <c r="AA13" s="418"/>
      <c r="AB13" s="408"/>
      <c r="AC13" s="458">
        <v>471</v>
      </c>
      <c r="AD13" s="459"/>
      <c r="AE13" s="459"/>
      <c r="AF13" s="459"/>
      <c r="AG13" s="501"/>
      <c r="AH13" s="458">
        <v>424</v>
      </c>
      <c r="AI13" s="459"/>
      <c r="AJ13" s="459"/>
      <c r="AK13" s="459"/>
      <c r="AL13" s="460"/>
      <c r="AM13" s="430" t="s">
        <v>133</v>
      </c>
      <c r="AN13" s="431"/>
      <c r="AO13" s="431"/>
      <c r="AP13" s="431"/>
      <c r="AQ13" s="431"/>
      <c r="AR13" s="431"/>
      <c r="AS13" s="431"/>
      <c r="AT13" s="432"/>
      <c r="AU13" s="433" t="s">
        <v>134</v>
      </c>
      <c r="AV13" s="434"/>
      <c r="AW13" s="434"/>
      <c r="AX13" s="434"/>
      <c r="AY13" s="435" t="s">
        <v>135</v>
      </c>
      <c r="AZ13" s="436"/>
      <c r="BA13" s="436"/>
      <c r="BB13" s="436"/>
      <c r="BC13" s="436"/>
      <c r="BD13" s="436"/>
      <c r="BE13" s="436"/>
      <c r="BF13" s="436"/>
      <c r="BG13" s="436"/>
      <c r="BH13" s="436"/>
      <c r="BI13" s="436"/>
      <c r="BJ13" s="436"/>
      <c r="BK13" s="436"/>
      <c r="BL13" s="436"/>
      <c r="BM13" s="437"/>
      <c r="BN13" s="438">
        <v>-54778</v>
      </c>
      <c r="BO13" s="439"/>
      <c r="BP13" s="439"/>
      <c r="BQ13" s="439"/>
      <c r="BR13" s="439"/>
      <c r="BS13" s="439"/>
      <c r="BT13" s="439"/>
      <c r="BU13" s="440"/>
      <c r="BV13" s="438">
        <v>180389</v>
      </c>
      <c r="BW13" s="439"/>
      <c r="BX13" s="439"/>
      <c r="BY13" s="439"/>
      <c r="BZ13" s="439"/>
      <c r="CA13" s="439"/>
      <c r="CB13" s="439"/>
      <c r="CC13" s="440"/>
      <c r="CD13" s="441" t="s">
        <v>136</v>
      </c>
      <c r="CE13" s="442"/>
      <c r="CF13" s="442"/>
      <c r="CG13" s="442"/>
      <c r="CH13" s="442"/>
      <c r="CI13" s="442"/>
      <c r="CJ13" s="442"/>
      <c r="CK13" s="442"/>
      <c r="CL13" s="442"/>
      <c r="CM13" s="442"/>
      <c r="CN13" s="442"/>
      <c r="CO13" s="442"/>
      <c r="CP13" s="442"/>
      <c r="CQ13" s="442"/>
      <c r="CR13" s="442"/>
      <c r="CS13" s="443"/>
      <c r="CT13" s="404">
        <v>11.5</v>
      </c>
      <c r="CU13" s="405"/>
      <c r="CV13" s="405"/>
      <c r="CW13" s="405"/>
      <c r="CX13" s="405"/>
      <c r="CY13" s="405"/>
      <c r="CZ13" s="405"/>
      <c r="DA13" s="406"/>
      <c r="DB13" s="404">
        <v>10.7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137</v>
      </c>
      <c r="M14" s="489"/>
      <c r="N14" s="489"/>
      <c r="O14" s="489"/>
      <c r="P14" s="489"/>
      <c r="Q14" s="490"/>
      <c r="R14" s="491">
        <v>6312</v>
      </c>
      <c r="S14" s="492"/>
      <c r="T14" s="492"/>
      <c r="U14" s="492"/>
      <c r="V14" s="493"/>
      <c r="W14" s="397"/>
      <c r="X14" s="398"/>
      <c r="Y14" s="398"/>
      <c r="Z14" s="398"/>
      <c r="AA14" s="398"/>
      <c r="AB14" s="387"/>
      <c r="AC14" s="494">
        <v>14.1</v>
      </c>
      <c r="AD14" s="495"/>
      <c r="AE14" s="495"/>
      <c r="AF14" s="495"/>
      <c r="AG14" s="496"/>
      <c r="AH14" s="494">
        <v>12.4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138</v>
      </c>
      <c r="CE14" s="503"/>
      <c r="CF14" s="503"/>
      <c r="CG14" s="503"/>
      <c r="CH14" s="503"/>
      <c r="CI14" s="503"/>
      <c r="CJ14" s="503"/>
      <c r="CK14" s="503"/>
      <c r="CL14" s="503"/>
      <c r="CM14" s="503"/>
      <c r="CN14" s="503"/>
      <c r="CO14" s="503"/>
      <c r="CP14" s="503"/>
      <c r="CQ14" s="503"/>
      <c r="CR14" s="503"/>
      <c r="CS14" s="504"/>
      <c r="CT14" s="505">
        <v>82.5</v>
      </c>
      <c r="CU14" s="506"/>
      <c r="CV14" s="506"/>
      <c r="CW14" s="506"/>
      <c r="CX14" s="506"/>
      <c r="CY14" s="506"/>
      <c r="CZ14" s="506"/>
      <c r="DA14" s="507"/>
      <c r="DB14" s="505">
        <v>41.4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131</v>
      </c>
      <c r="N15" s="499"/>
      <c r="O15" s="499"/>
      <c r="P15" s="499"/>
      <c r="Q15" s="500"/>
      <c r="R15" s="491">
        <v>6263</v>
      </c>
      <c r="S15" s="492"/>
      <c r="T15" s="492"/>
      <c r="U15" s="492"/>
      <c r="V15" s="493"/>
      <c r="W15" s="417" t="s">
        <v>139</v>
      </c>
      <c r="X15" s="418"/>
      <c r="Y15" s="418"/>
      <c r="Z15" s="418"/>
      <c r="AA15" s="418"/>
      <c r="AB15" s="408"/>
      <c r="AC15" s="458">
        <v>1347</v>
      </c>
      <c r="AD15" s="459"/>
      <c r="AE15" s="459"/>
      <c r="AF15" s="459"/>
      <c r="AG15" s="501"/>
      <c r="AH15" s="458">
        <v>1416</v>
      </c>
      <c r="AI15" s="459"/>
      <c r="AJ15" s="459"/>
      <c r="AK15" s="459"/>
      <c r="AL15" s="460"/>
      <c r="AM15" s="430"/>
      <c r="AN15" s="431"/>
      <c r="AO15" s="431"/>
      <c r="AP15" s="431"/>
      <c r="AQ15" s="431"/>
      <c r="AR15" s="431"/>
      <c r="AS15" s="431"/>
      <c r="AT15" s="432"/>
      <c r="AU15" s="433"/>
      <c r="AV15" s="434"/>
      <c r="AW15" s="434"/>
      <c r="AX15" s="434"/>
      <c r="AY15" s="367" t="s">
        <v>140</v>
      </c>
      <c r="AZ15" s="368"/>
      <c r="BA15" s="368"/>
      <c r="BB15" s="368"/>
      <c r="BC15" s="368"/>
      <c r="BD15" s="368"/>
      <c r="BE15" s="368"/>
      <c r="BF15" s="368"/>
      <c r="BG15" s="368"/>
      <c r="BH15" s="368"/>
      <c r="BI15" s="368"/>
      <c r="BJ15" s="368"/>
      <c r="BK15" s="368"/>
      <c r="BL15" s="368"/>
      <c r="BM15" s="369"/>
      <c r="BN15" s="370">
        <v>804634</v>
      </c>
      <c r="BO15" s="371"/>
      <c r="BP15" s="371"/>
      <c r="BQ15" s="371"/>
      <c r="BR15" s="371"/>
      <c r="BS15" s="371"/>
      <c r="BT15" s="371"/>
      <c r="BU15" s="372"/>
      <c r="BV15" s="370">
        <v>788598</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40.4</v>
      </c>
      <c r="AD16" s="495"/>
      <c r="AE16" s="495"/>
      <c r="AF16" s="495"/>
      <c r="AG16" s="496"/>
      <c r="AH16" s="494">
        <v>41.3</v>
      </c>
      <c r="AI16" s="495"/>
      <c r="AJ16" s="495"/>
      <c r="AK16" s="495"/>
      <c r="AL16" s="497"/>
      <c r="AM16" s="430"/>
      <c r="AN16" s="431"/>
      <c r="AO16" s="431"/>
      <c r="AP16" s="431"/>
      <c r="AQ16" s="431"/>
      <c r="AR16" s="431"/>
      <c r="AS16" s="431"/>
      <c r="AT16" s="432"/>
      <c r="AU16" s="433"/>
      <c r="AV16" s="434"/>
      <c r="AW16" s="434"/>
      <c r="AX16" s="434"/>
      <c r="AY16" s="435" t="s">
        <v>144</v>
      </c>
      <c r="AZ16" s="436"/>
      <c r="BA16" s="436"/>
      <c r="BB16" s="436"/>
      <c r="BC16" s="436"/>
      <c r="BD16" s="436"/>
      <c r="BE16" s="436"/>
      <c r="BF16" s="436"/>
      <c r="BG16" s="436"/>
      <c r="BH16" s="436"/>
      <c r="BI16" s="436"/>
      <c r="BJ16" s="436"/>
      <c r="BK16" s="436"/>
      <c r="BL16" s="436"/>
      <c r="BM16" s="437"/>
      <c r="BN16" s="438">
        <v>2351711</v>
      </c>
      <c r="BO16" s="439"/>
      <c r="BP16" s="439"/>
      <c r="BQ16" s="439"/>
      <c r="BR16" s="439"/>
      <c r="BS16" s="439"/>
      <c r="BT16" s="439"/>
      <c r="BU16" s="440"/>
      <c r="BV16" s="438">
        <v>2283250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145</v>
      </c>
      <c r="N17" s="517"/>
      <c r="O17" s="517"/>
      <c r="P17" s="517"/>
      <c r="Q17" s="518"/>
      <c r="R17" s="513" t="s">
        <v>146</v>
      </c>
      <c r="S17" s="514"/>
      <c r="T17" s="514"/>
      <c r="U17" s="514"/>
      <c r="V17" s="515"/>
      <c r="W17" s="417" t="s">
        <v>147</v>
      </c>
      <c r="X17" s="418"/>
      <c r="Y17" s="418"/>
      <c r="Z17" s="418"/>
      <c r="AA17" s="418"/>
      <c r="AB17" s="408"/>
      <c r="AC17" s="458">
        <v>1517</v>
      </c>
      <c r="AD17" s="459"/>
      <c r="AE17" s="459"/>
      <c r="AF17" s="459"/>
      <c r="AG17" s="501"/>
      <c r="AH17" s="458">
        <v>1592</v>
      </c>
      <c r="AI17" s="459"/>
      <c r="AJ17" s="459"/>
      <c r="AK17" s="459"/>
      <c r="AL17" s="460"/>
      <c r="AM17" s="430"/>
      <c r="AN17" s="431"/>
      <c r="AO17" s="431"/>
      <c r="AP17" s="431"/>
      <c r="AQ17" s="431"/>
      <c r="AR17" s="431"/>
      <c r="AS17" s="431"/>
      <c r="AT17" s="432"/>
      <c r="AU17" s="433"/>
      <c r="AV17" s="434"/>
      <c r="AW17" s="434"/>
      <c r="AX17" s="434"/>
      <c r="AY17" s="435" t="s">
        <v>148</v>
      </c>
      <c r="AZ17" s="436"/>
      <c r="BA17" s="436"/>
      <c r="BB17" s="436"/>
      <c r="BC17" s="436"/>
      <c r="BD17" s="436"/>
      <c r="BE17" s="436"/>
      <c r="BF17" s="436"/>
      <c r="BG17" s="436"/>
      <c r="BH17" s="436"/>
      <c r="BI17" s="436"/>
      <c r="BJ17" s="436"/>
      <c r="BK17" s="436"/>
      <c r="BL17" s="436"/>
      <c r="BM17" s="437"/>
      <c r="BN17" s="438">
        <v>1001001</v>
      </c>
      <c r="BO17" s="439"/>
      <c r="BP17" s="439"/>
      <c r="BQ17" s="439"/>
      <c r="BR17" s="439"/>
      <c r="BS17" s="439"/>
      <c r="BT17" s="439"/>
      <c r="BU17" s="440"/>
      <c r="BV17" s="438">
        <v>983254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149</v>
      </c>
      <c r="C18" s="450"/>
      <c r="D18" s="450"/>
      <c r="E18" s="522"/>
      <c r="F18" s="522"/>
      <c r="G18" s="522"/>
      <c r="H18" s="522"/>
      <c r="I18" s="522"/>
      <c r="J18" s="522"/>
      <c r="K18" s="522"/>
      <c r="L18" s="523">
        <v>46.67</v>
      </c>
      <c r="M18" s="523"/>
      <c r="N18" s="523"/>
      <c r="O18" s="523"/>
      <c r="P18" s="523"/>
      <c r="Q18" s="523"/>
      <c r="R18" s="524"/>
      <c r="S18" s="524"/>
      <c r="T18" s="524"/>
      <c r="U18" s="524"/>
      <c r="V18" s="525"/>
      <c r="W18" s="419"/>
      <c r="X18" s="420"/>
      <c r="Y18" s="420"/>
      <c r="Z18" s="420"/>
      <c r="AA18" s="420"/>
      <c r="AB18" s="411"/>
      <c r="AC18" s="526">
        <v>45.5</v>
      </c>
      <c r="AD18" s="527"/>
      <c r="AE18" s="527"/>
      <c r="AF18" s="527"/>
      <c r="AG18" s="528"/>
      <c r="AH18" s="526">
        <v>46.4</v>
      </c>
      <c r="AI18" s="527"/>
      <c r="AJ18" s="527"/>
      <c r="AK18" s="527"/>
      <c r="AL18" s="529"/>
      <c r="AM18" s="430"/>
      <c r="AN18" s="431"/>
      <c r="AO18" s="431"/>
      <c r="AP18" s="431"/>
      <c r="AQ18" s="431"/>
      <c r="AR18" s="431"/>
      <c r="AS18" s="431"/>
      <c r="AT18" s="432"/>
      <c r="AU18" s="433"/>
      <c r="AV18" s="434"/>
      <c r="AW18" s="434"/>
      <c r="AX18" s="434"/>
      <c r="AY18" s="435" t="s">
        <v>150</v>
      </c>
      <c r="AZ18" s="436"/>
      <c r="BA18" s="436"/>
      <c r="BB18" s="436"/>
      <c r="BC18" s="436"/>
      <c r="BD18" s="436"/>
      <c r="BE18" s="436"/>
      <c r="BF18" s="436"/>
      <c r="BG18" s="436"/>
      <c r="BH18" s="436"/>
      <c r="BI18" s="436"/>
      <c r="BJ18" s="436"/>
      <c r="BK18" s="436"/>
      <c r="BL18" s="436"/>
      <c r="BM18" s="437"/>
      <c r="BN18" s="438">
        <v>2468115</v>
      </c>
      <c r="BO18" s="439"/>
      <c r="BP18" s="439"/>
      <c r="BQ18" s="439"/>
      <c r="BR18" s="439"/>
      <c r="BS18" s="439"/>
      <c r="BT18" s="439"/>
      <c r="BU18" s="440"/>
      <c r="BV18" s="438">
        <v>2270832</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151</v>
      </c>
      <c r="C19" s="450"/>
      <c r="D19" s="450"/>
      <c r="E19" s="522"/>
      <c r="F19" s="522"/>
      <c r="G19" s="522"/>
      <c r="H19" s="522"/>
      <c r="I19" s="522"/>
      <c r="J19" s="522"/>
      <c r="K19" s="522"/>
      <c r="L19" s="530">
        <v>137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152</v>
      </c>
      <c r="AZ19" s="436"/>
      <c r="BA19" s="436"/>
      <c r="BB19" s="436"/>
      <c r="BC19" s="436"/>
      <c r="BD19" s="436"/>
      <c r="BE19" s="436"/>
      <c r="BF19" s="436"/>
      <c r="BG19" s="436"/>
      <c r="BH19" s="436"/>
      <c r="BI19" s="436"/>
      <c r="BJ19" s="436"/>
      <c r="BK19" s="436"/>
      <c r="BL19" s="436"/>
      <c r="BM19" s="437"/>
      <c r="BN19" s="438">
        <v>3607174</v>
      </c>
      <c r="BO19" s="439"/>
      <c r="BP19" s="439"/>
      <c r="BQ19" s="439"/>
      <c r="BR19" s="439"/>
      <c r="BS19" s="439"/>
      <c r="BT19" s="439"/>
      <c r="BU19" s="440"/>
      <c r="BV19" s="438">
        <v>3454891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153</v>
      </c>
      <c r="C20" s="450"/>
      <c r="D20" s="450"/>
      <c r="E20" s="522"/>
      <c r="F20" s="522"/>
      <c r="G20" s="522"/>
      <c r="H20" s="522"/>
      <c r="I20" s="522"/>
      <c r="J20" s="522"/>
      <c r="K20" s="522"/>
      <c r="L20" s="530">
        <v>1980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154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155</v>
      </c>
      <c r="C22" s="551"/>
      <c r="D22" s="552"/>
      <c r="E22" s="413" t="s">
        <v>1</v>
      </c>
      <c r="F22" s="418"/>
      <c r="G22" s="418"/>
      <c r="H22" s="418"/>
      <c r="I22" s="418"/>
      <c r="J22" s="418"/>
      <c r="K22" s="408"/>
      <c r="L22" s="413" t="s">
        <v>156</v>
      </c>
      <c r="M22" s="418"/>
      <c r="N22" s="418"/>
      <c r="O22" s="418"/>
      <c r="P22" s="408"/>
      <c r="Q22" s="559" t="s">
        <v>157</v>
      </c>
      <c r="R22" s="560"/>
      <c r="S22" s="560"/>
      <c r="T22" s="560"/>
      <c r="U22" s="560"/>
      <c r="V22" s="561"/>
      <c r="W22" s="565" t="s">
        <v>158</v>
      </c>
      <c r="X22" s="551"/>
      <c r="Y22" s="552"/>
      <c r="Z22" s="413" t="s">
        <v>1</v>
      </c>
      <c r="AA22" s="418"/>
      <c r="AB22" s="418"/>
      <c r="AC22" s="418"/>
      <c r="AD22" s="418"/>
      <c r="AE22" s="418"/>
      <c r="AF22" s="418"/>
      <c r="AG22" s="408"/>
      <c r="AH22" s="570" t="s">
        <v>159</v>
      </c>
      <c r="AI22" s="418"/>
      <c r="AJ22" s="418"/>
      <c r="AK22" s="418"/>
      <c r="AL22" s="408"/>
      <c r="AM22" s="570" t="s">
        <v>160</v>
      </c>
      <c r="AN22" s="571"/>
      <c r="AO22" s="571"/>
      <c r="AP22" s="571"/>
      <c r="AQ22" s="571"/>
      <c r="AR22" s="572"/>
      <c r="AS22" s="559" t="s">
        <v>157</v>
      </c>
      <c r="AT22" s="560"/>
      <c r="AU22" s="560"/>
      <c r="AV22" s="560"/>
      <c r="AW22" s="560"/>
      <c r="AX22" s="576"/>
      <c r="AY22" s="367" t="s">
        <v>161</v>
      </c>
      <c r="AZ22" s="368"/>
      <c r="BA22" s="368"/>
      <c r="BB22" s="368"/>
      <c r="BC22" s="368"/>
      <c r="BD22" s="368"/>
      <c r="BE22" s="368"/>
      <c r="BF22" s="368"/>
      <c r="BG22" s="368"/>
      <c r="BH22" s="368"/>
      <c r="BI22" s="368"/>
      <c r="BJ22" s="368"/>
      <c r="BK22" s="368"/>
      <c r="BL22" s="368"/>
      <c r="BM22" s="369"/>
      <c r="BN22" s="370">
        <v>3455949</v>
      </c>
      <c r="BO22" s="371"/>
      <c r="BP22" s="371"/>
      <c r="BQ22" s="371"/>
      <c r="BR22" s="371"/>
      <c r="BS22" s="371"/>
      <c r="BT22" s="371"/>
      <c r="BU22" s="372"/>
      <c r="BV22" s="370">
        <v>3388302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162</v>
      </c>
      <c r="AZ23" s="436"/>
      <c r="BA23" s="436"/>
      <c r="BB23" s="436"/>
      <c r="BC23" s="436"/>
      <c r="BD23" s="436"/>
      <c r="BE23" s="436"/>
      <c r="BF23" s="436"/>
      <c r="BG23" s="436"/>
      <c r="BH23" s="436"/>
      <c r="BI23" s="436"/>
      <c r="BJ23" s="436"/>
      <c r="BK23" s="436"/>
      <c r="BL23" s="436"/>
      <c r="BM23" s="437"/>
      <c r="BN23" s="438">
        <v>2752445</v>
      </c>
      <c r="BO23" s="439"/>
      <c r="BP23" s="439"/>
      <c r="BQ23" s="439"/>
      <c r="BR23" s="439"/>
      <c r="BS23" s="439"/>
      <c r="BT23" s="439"/>
      <c r="BU23" s="440"/>
      <c r="BV23" s="438">
        <v>2681430</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163</v>
      </c>
      <c r="F24" s="431"/>
      <c r="G24" s="431"/>
      <c r="H24" s="431"/>
      <c r="I24" s="431"/>
      <c r="J24" s="431"/>
      <c r="K24" s="432"/>
      <c r="L24" s="458">
        <v>1</v>
      </c>
      <c r="M24" s="459"/>
      <c r="N24" s="459"/>
      <c r="O24" s="459"/>
      <c r="P24" s="501"/>
      <c r="Q24" s="458">
        <v>7580</v>
      </c>
      <c r="R24" s="459"/>
      <c r="S24" s="459"/>
      <c r="T24" s="459"/>
      <c r="U24" s="459"/>
      <c r="V24" s="501"/>
      <c r="W24" s="566"/>
      <c r="X24" s="554"/>
      <c r="Y24" s="555"/>
      <c r="Z24" s="457" t="s">
        <v>164</v>
      </c>
      <c r="AA24" s="431"/>
      <c r="AB24" s="431"/>
      <c r="AC24" s="431"/>
      <c r="AD24" s="431"/>
      <c r="AE24" s="431"/>
      <c r="AF24" s="431"/>
      <c r="AG24" s="432"/>
      <c r="AH24" s="458">
        <v>60</v>
      </c>
      <c r="AI24" s="459"/>
      <c r="AJ24" s="459"/>
      <c r="AK24" s="459"/>
      <c r="AL24" s="501"/>
      <c r="AM24" s="458">
        <v>181680</v>
      </c>
      <c r="AN24" s="459"/>
      <c r="AO24" s="459"/>
      <c r="AP24" s="459"/>
      <c r="AQ24" s="459"/>
      <c r="AR24" s="501"/>
      <c r="AS24" s="458">
        <v>3028</v>
      </c>
      <c r="AT24" s="459"/>
      <c r="AU24" s="459"/>
      <c r="AV24" s="459"/>
      <c r="AW24" s="459"/>
      <c r="AX24" s="460"/>
      <c r="AY24" s="544" t="s">
        <v>165</v>
      </c>
      <c r="AZ24" s="545"/>
      <c r="BA24" s="545"/>
      <c r="BB24" s="545"/>
      <c r="BC24" s="545"/>
      <c r="BD24" s="545"/>
      <c r="BE24" s="545"/>
      <c r="BF24" s="545"/>
      <c r="BG24" s="545"/>
      <c r="BH24" s="545"/>
      <c r="BI24" s="545"/>
      <c r="BJ24" s="545"/>
      <c r="BK24" s="545"/>
      <c r="BL24" s="545"/>
      <c r="BM24" s="546"/>
      <c r="BN24" s="438">
        <v>2134897</v>
      </c>
      <c r="BO24" s="439"/>
      <c r="BP24" s="439"/>
      <c r="BQ24" s="439"/>
      <c r="BR24" s="439"/>
      <c r="BS24" s="439"/>
      <c r="BT24" s="439"/>
      <c r="BU24" s="440"/>
      <c r="BV24" s="438">
        <v>1919039</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166</v>
      </c>
      <c r="F25" s="431"/>
      <c r="G25" s="431"/>
      <c r="H25" s="431"/>
      <c r="I25" s="431"/>
      <c r="J25" s="431"/>
      <c r="K25" s="432"/>
      <c r="L25" s="458">
        <v>1</v>
      </c>
      <c r="M25" s="459"/>
      <c r="N25" s="459"/>
      <c r="O25" s="459"/>
      <c r="P25" s="501"/>
      <c r="Q25" s="458">
        <v>6070</v>
      </c>
      <c r="R25" s="459"/>
      <c r="S25" s="459"/>
      <c r="T25" s="459"/>
      <c r="U25" s="459"/>
      <c r="V25" s="501"/>
      <c r="W25" s="566"/>
      <c r="X25" s="554"/>
      <c r="Y25" s="555"/>
      <c r="Z25" s="457" t="s">
        <v>167</v>
      </c>
      <c r="AA25" s="431"/>
      <c r="AB25" s="431"/>
      <c r="AC25" s="431"/>
      <c r="AD25" s="431"/>
      <c r="AE25" s="431"/>
      <c r="AF25" s="431"/>
      <c r="AG25" s="432"/>
      <c r="AH25" s="458" t="s">
        <v>123</v>
      </c>
      <c r="AI25" s="459"/>
      <c r="AJ25" s="459"/>
      <c r="AK25" s="459"/>
      <c r="AL25" s="501"/>
      <c r="AM25" s="458" t="s">
        <v>123</v>
      </c>
      <c r="AN25" s="459"/>
      <c r="AO25" s="459"/>
      <c r="AP25" s="459"/>
      <c r="AQ25" s="459"/>
      <c r="AR25" s="501"/>
      <c r="AS25" s="458" t="s">
        <v>123</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350000</v>
      </c>
      <c r="BO25" s="371"/>
      <c r="BP25" s="371"/>
      <c r="BQ25" s="371"/>
      <c r="BR25" s="371"/>
      <c r="BS25" s="371"/>
      <c r="BT25" s="371"/>
      <c r="BU25" s="372"/>
      <c r="BV25" s="370">
        <v>356247</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169</v>
      </c>
      <c r="F26" s="431"/>
      <c r="G26" s="431"/>
      <c r="H26" s="431"/>
      <c r="I26" s="431"/>
      <c r="J26" s="431"/>
      <c r="K26" s="432"/>
      <c r="L26" s="458">
        <v>1</v>
      </c>
      <c r="M26" s="459"/>
      <c r="N26" s="459"/>
      <c r="O26" s="459"/>
      <c r="P26" s="501"/>
      <c r="Q26" s="458">
        <v>5680</v>
      </c>
      <c r="R26" s="459"/>
      <c r="S26" s="459"/>
      <c r="T26" s="459"/>
      <c r="U26" s="459"/>
      <c r="V26" s="501"/>
      <c r="W26" s="566"/>
      <c r="X26" s="554"/>
      <c r="Y26" s="555"/>
      <c r="Z26" s="457" t="s">
        <v>170</v>
      </c>
      <c r="AA26" s="578"/>
      <c r="AB26" s="578"/>
      <c r="AC26" s="578"/>
      <c r="AD26" s="578"/>
      <c r="AE26" s="578"/>
      <c r="AF26" s="578"/>
      <c r="AG26" s="579"/>
      <c r="AH26" s="458" t="s">
        <v>123</v>
      </c>
      <c r="AI26" s="459"/>
      <c r="AJ26" s="459"/>
      <c r="AK26" s="459"/>
      <c r="AL26" s="501"/>
      <c r="AM26" s="458" t="s">
        <v>123</v>
      </c>
      <c r="AN26" s="459"/>
      <c r="AO26" s="459"/>
      <c r="AP26" s="459"/>
      <c r="AQ26" s="459"/>
      <c r="AR26" s="501"/>
      <c r="AS26" s="458" t="s">
        <v>123</v>
      </c>
      <c r="AT26" s="459"/>
      <c r="AU26" s="459"/>
      <c r="AV26" s="459"/>
      <c r="AW26" s="459"/>
      <c r="AX26" s="460"/>
      <c r="AY26" s="441" t="s">
        <v>171</v>
      </c>
      <c r="AZ26" s="442"/>
      <c r="BA26" s="442"/>
      <c r="BB26" s="442"/>
      <c r="BC26" s="442"/>
      <c r="BD26" s="442"/>
      <c r="BE26" s="442"/>
      <c r="BF26" s="442"/>
      <c r="BG26" s="442"/>
      <c r="BH26" s="442"/>
      <c r="BI26" s="442"/>
      <c r="BJ26" s="442"/>
      <c r="BK26" s="442"/>
      <c r="BL26" s="442"/>
      <c r="BM26" s="443"/>
      <c r="BN26" s="438" t="s">
        <v>123</v>
      </c>
      <c r="BO26" s="439"/>
      <c r="BP26" s="439"/>
      <c r="BQ26" s="439"/>
      <c r="BR26" s="439"/>
      <c r="BS26" s="439"/>
      <c r="BT26" s="439"/>
      <c r="BU26" s="440"/>
      <c r="BV26" s="438" t="s">
        <v>123</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172</v>
      </c>
      <c r="F27" s="431"/>
      <c r="G27" s="431"/>
      <c r="H27" s="431"/>
      <c r="I27" s="431"/>
      <c r="J27" s="431"/>
      <c r="K27" s="432"/>
      <c r="L27" s="458">
        <v>1</v>
      </c>
      <c r="M27" s="459"/>
      <c r="N27" s="459"/>
      <c r="O27" s="459"/>
      <c r="P27" s="501"/>
      <c r="Q27" s="458">
        <v>3040</v>
      </c>
      <c r="R27" s="459"/>
      <c r="S27" s="459"/>
      <c r="T27" s="459"/>
      <c r="U27" s="459"/>
      <c r="V27" s="501"/>
      <c r="W27" s="566"/>
      <c r="X27" s="554"/>
      <c r="Y27" s="555"/>
      <c r="Z27" s="457" t="s">
        <v>173</v>
      </c>
      <c r="AA27" s="431"/>
      <c r="AB27" s="431"/>
      <c r="AC27" s="431"/>
      <c r="AD27" s="431"/>
      <c r="AE27" s="431"/>
      <c r="AF27" s="431"/>
      <c r="AG27" s="432"/>
      <c r="AH27" s="458">
        <v>3</v>
      </c>
      <c r="AI27" s="459"/>
      <c r="AJ27" s="459"/>
      <c r="AK27" s="459"/>
      <c r="AL27" s="501"/>
      <c r="AM27" s="458">
        <v>10419</v>
      </c>
      <c r="AN27" s="459"/>
      <c r="AO27" s="459"/>
      <c r="AP27" s="459"/>
      <c r="AQ27" s="459"/>
      <c r="AR27" s="501"/>
      <c r="AS27" s="458">
        <v>3473</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47">
        <v>101859</v>
      </c>
      <c r="BO27" s="548"/>
      <c r="BP27" s="548"/>
      <c r="BQ27" s="548"/>
      <c r="BR27" s="548"/>
      <c r="BS27" s="548"/>
      <c r="BT27" s="548"/>
      <c r="BU27" s="549"/>
      <c r="BV27" s="547">
        <v>101856</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175</v>
      </c>
      <c r="F28" s="431"/>
      <c r="G28" s="431"/>
      <c r="H28" s="431"/>
      <c r="I28" s="431"/>
      <c r="J28" s="431"/>
      <c r="K28" s="432"/>
      <c r="L28" s="458">
        <v>1</v>
      </c>
      <c r="M28" s="459"/>
      <c r="N28" s="459"/>
      <c r="O28" s="459"/>
      <c r="P28" s="501"/>
      <c r="Q28" s="458">
        <v>2390</v>
      </c>
      <c r="R28" s="459"/>
      <c r="S28" s="459"/>
      <c r="T28" s="459"/>
      <c r="U28" s="459"/>
      <c r="V28" s="501"/>
      <c r="W28" s="566"/>
      <c r="X28" s="554"/>
      <c r="Y28" s="555"/>
      <c r="Z28" s="457" t="s">
        <v>176</v>
      </c>
      <c r="AA28" s="431"/>
      <c r="AB28" s="431"/>
      <c r="AC28" s="431"/>
      <c r="AD28" s="431"/>
      <c r="AE28" s="431"/>
      <c r="AF28" s="431"/>
      <c r="AG28" s="432"/>
      <c r="AH28" s="458" t="s">
        <v>123</v>
      </c>
      <c r="AI28" s="459"/>
      <c r="AJ28" s="459"/>
      <c r="AK28" s="459"/>
      <c r="AL28" s="501"/>
      <c r="AM28" s="458" t="s">
        <v>123</v>
      </c>
      <c r="AN28" s="459"/>
      <c r="AO28" s="459"/>
      <c r="AP28" s="459"/>
      <c r="AQ28" s="459"/>
      <c r="AR28" s="501"/>
      <c r="AS28" s="458" t="s">
        <v>123</v>
      </c>
      <c r="AT28" s="459"/>
      <c r="AU28" s="459"/>
      <c r="AV28" s="459"/>
      <c r="AW28" s="459"/>
      <c r="AX28" s="460"/>
      <c r="AY28" s="580" t="s">
        <v>177</v>
      </c>
      <c r="AZ28" s="581"/>
      <c r="BA28" s="581"/>
      <c r="BB28" s="582"/>
      <c r="BC28" s="367" t="s">
        <v>46</v>
      </c>
      <c r="BD28" s="368"/>
      <c r="BE28" s="368"/>
      <c r="BF28" s="368"/>
      <c r="BG28" s="368"/>
      <c r="BH28" s="368"/>
      <c r="BI28" s="368"/>
      <c r="BJ28" s="368"/>
      <c r="BK28" s="368"/>
      <c r="BL28" s="368"/>
      <c r="BM28" s="369"/>
      <c r="BN28" s="370">
        <v>902019</v>
      </c>
      <c r="BO28" s="371"/>
      <c r="BP28" s="371"/>
      <c r="BQ28" s="371"/>
      <c r="BR28" s="371"/>
      <c r="BS28" s="371"/>
      <c r="BT28" s="371"/>
      <c r="BU28" s="372"/>
      <c r="BV28" s="370">
        <v>955916</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178</v>
      </c>
      <c r="F29" s="431"/>
      <c r="G29" s="431"/>
      <c r="H29" s="431"/>
      <c r="I29" s="431"/>
      <c r="J29" s="431"/>
      <c r="K29" s="432"/>
      <c r="L29" s="458">
        <v>10</v>
      </c>
      <c r="M29" s="459"/>
      <c r="N29" s="459"/>
      <c r="O29" s="459"/>
      <c r="P29" s="501"/>
      <c r="Q29" s="458">
        <v>2230</v>
      </c>
      <c r="R29" s="459"/>
      <c r="S29" s="459"/>
      <c r="T29" s="459"/>
      <c r="U29" s="459"/>
      <c r="V29" s="501"/>
      <c r="W29" s="567"/>
      <c r="X29" s="568"/>
      <c r="Y29" s="569"/>
      <c r="Z29" s="457" t="s">
        <v>179</v>
      </c>
      <c r="AA29" s="431"/>
      <c r="AB29" s="431"/>
      <c r="AC29" s="431"/>
      <c r="AD29" s="431"/>
      <c r="AE29" s="431"/>
      <c r="AF29" s="431"/>
      <c r="AG29" s="432"/>
      <c r="AH29" s="458">
        <v>63</v>
      </c>
      <c r="AI29" s="459"/>
      <c r="AJ29" s="459"/>
      <c r="AK29" s="459"/>
      <c r="AL29" s="501"/>
      <c r="AM29" s="458">
        <v>192099</v>
      </c>
      <c r="AN29" s="459"/>
      <c r="AO29" s="459"/>
      <c r="AP29" s="459"/>
      <c r="AQ29" s="459"/>
      <c r="AR29" s="501"/>
      <c r="AS29" s="458">
        <v>3049</v>
      </c>
      <c r="AT29" s="459"/>
      <c r="AU29" s="459"/>
      <c r="AV29" s="459"/>
      <c r="AW29" s="459"/>
      <c r="AX29" s="460"/>
      <c r="AY29" s="583"/>
      <c r="AZ29" s="584"/>
      <c r="BA29" s="584"/>
      <c r="BB29" s="585"/>
      <c r="BC29" s="435" t="s">
        <v>180</v>
      </c>
      <c r="BD29" s="436"/>
      <c r="BE29" s="436"/>
      <c r="BF29" s="436"/>
      <c r="BG29" s="436"/>
      <c r="BH29" s="436"/>
      <c r="BI29" s="436"/>
      <c r="BJ29" s="436"/>
      <c r="BK29" s="436"/>
      <c r="BL29" s="436"/>
      <c r="BM29" s="437"/>
      <c r="BN29" s="438">
        <v>3013</v>
      </c>
      <c r="BO29" s="439"/>
      <c r="BP29" s="439"/>
      <c r="BQ29" s="439"/>
      <c r="BR29" s="439"/>
      <c r="BS29" s="439"/>
      <c r="BT29" s="439"/>
      <c r="BU29" s="440"/>
      <c r="BV29" s="438">
        <v>3012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181</v>
      </c>
      <c r="X30" s="594"/>
      <c r="Y30" s="594"/>
      <c r="Z30" s="594"/>
      <c r="AA30" s="594"/>
      <c r="AB30" s="594"/>
      <c r="AC30" s="594"/>
      <c r="AD30" s="594"/>
      <c r="AE30" s="594"/>
      <c r="AF30" s="594"/>
      <c r="AG30" s="595"/>
      <c r="AH30" s="526">
        <v>98.7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750952</v>
      </c>
      <c r="BO30" s="548"/>
      <c r="BP30" s="548"/>
      <c r="BQ30" s="548"/>
      <c r="BR30" s="548"/>
      <c r="BS30" s="548"/>
      <c r="BT30" s="548"/>
      <c r="BU30" s="549"/>
      <c r="BV30" s="547">
        <v>870835</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182</v>
      </c>
      <c r="D32" s="589"/>
      <c r="E32" s="589"/>
      <c r="F32" s="589"/>
      <c r="G32" s="589"/>
      <c r="H32" s="589"/>
      <c r="I32" s="589"/>
      <c r="J32" s="589"/>
      <c r="K32" s="589"/>
      <c r="L32" s="589"/>
      <c r="M32" s="589"/>
      <c r="N32" s="589"/>
      <c r="O32" s="589"/>
      <c r="P32" s="589"/>
      <c r="Q32" s="589"/>
      <c r="R32" s="589"/>
      <c r="S32" s="589"/>
      <c r="U32" s="442" t="s">
        <v>183</v>
      </c>
      <c r="V32" s="442"/>
      <c r="W32" s="442"/>
      <c r="X32" s="442"/>
      <c r="Y32" s="442"/>
      <c r="Z32" s="442"/>
      <c r="AA32" s="442"/>
      <c r="AB32" s="442"/>
      <c r="AC32" s="442"/>
      <c r="AD32" s="442"/>
      <c r="AE32" s="442"/>
      <c r="AF32" s="442"/>
      <c r="AG32" s="442"/>
      <c r="AH32" s="442"/>
      <c r="AI32" s="442"/>
      <c r="AJ32" s="442"/>
      <c r="AK32" s="442"/>
      <c r="AM32" s="442" t="s">
        <v>184</v>
      </c>
      <c r="AN32" s="442"/>
      <c r="AO32" s="442"/>
      <c r="AP32" s="442"/>
      <c r="AQ32" s="442"/>
      <c r="AR32" s="442"/>
      <c r="AS32" s="442"/>
      <c r="AT32" s="442"/>
      <c r="AU32" s="442"/>
      <c r="AV32" s="442"/>
      <c r="AW32" s="442"/>
      <c r="AX32" s="442"/>
      <c r="AY32" s="442"/>
      <c r="AZ32" s="442"/>
      <c r="BA32" s="442"/>
      <c r="BB32" s="442"/>
      <c r="BC32" s="442"/>
      <c r="BE32" s="442" t="s">
        <v>185</v>
      </c>
      <c r="BF32" s="442"/>
      <c r="BG32" s="442"/>
      <c r="BH32" s="442"/>
      <c r="BI32" s="442"/>
      <c r="BJ32" s="442"/>
      <c r="BK32" s="442"/>
      <c r="BL32" s="442"/>
      <c r="BM32" s="442"/>
      <c r="BN32" s="442"/>
      <c r="BO32" s="442"/>
      <c r="BP32" s="442"/>
      <c r="BQ32" s="442"/>
      <c r="BR32" s="442"/>
      <c r="BS32" s="442"/>
      <c r="BT32" s="442"/>
      <c r="BU32" s="442"/>
      <c r="BW32" s="442" t="s">
        <v>186</v>
      </c>
      <c r="BX32" s="442"/>
      <c r="BY32" s="442"/>
      <c r="BZ32" s="442"/>
      <c r="CA32" s="442"/>
      <c r="CB32" s="442"/>
      <c r="CC32" s="442"/>
      <c r="CD32" s="442"/>
      <c r="CE32" s="442"/>
      <c r="CF32" s="442"/>
      <c r="CG32" s="442"/>
      <c r="CH32" s="442"/>
      <c r="CI32" s="442"/>
      <c r="CJ32" s="442"/>
      <c r="CK32" s="442"/>
      <c r="CL32" s="442"/>
      <c r="CM32" s="442"/>
      <c r="CO32" s="442" t="s">
        <v>187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188</v>
      </c>
      <c r="D33" s="425"/>
      <c r="E33" s="396" t="s">
        <v>189</v>
      </c>
      <c r="F33" s="396"/>
      <c r="G33" s="396"/>
      <c r="H33" s="396"/>
      <c r="I33" s="396"/>
      <c r="J33" s="396"/>
      <c r="K33" s="396"/>
      <c r="L33" s="396"/>
      <c r="M33" s="396"/>
      <c r="N33" s="396"/>
      <c r="O33" s="396"/>
      <c r="P33" s="396"/>
      <c r="Q33" s="396"/>
      <c r="R33" s="396"/>
      <c r="S33" s="396"/>
      <c r="T33" s="206"/>
      <c r="U33" s="425" t="s">
        <v>188</v>
      </c>
      <c r="V33" s="425"/>
      <c r="W33" s="396" t="s">
        <v>189</v>
      </c>
      <c r="X33" s="396"/>
      <c r="Y33" s="396"/>
      <c r="Z33" s="396"/>
      <c r="AA33" s="396"/>
      <c r="AB33" s="396"/>
      <c r="AC33" s="396"/>
      <c r="AD33" s="396"/>
      <c r="AE33" s="396"/>
      <c r="AF33" s="396"/>
      <c r="AG33" s="396"/>
      <c r="AH33" s="396"/>
      <c r="AI33" s="396"/>
      <c r="AJ33" s="396"/>
      <c r="AK33" s="396"/>
      <c r="AL33" s="206"/>
      <c r="AM33" s="425" t="s">
        <v>188</v>
      </c>
      <c r="AN33" s="425"/>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25" t="s">
        <v>190</v>
      </c>
      <c r="BX33" s="425"/>
      <c r="BY33" s="396" t="s">
        <v>192</v>
      </c>
      <c r="BZ33" s="396"/>
      <c r="CA33" s="396"/>
      <c r="CB33" s="396"/>
      <c r="CC33" s="396"/>
      <c r="CD33" s="396"/>
      <c r="CE33" s="396"/>
      <c r="CF33" s="396"/>
      <c r="CG33" s="396"/>
      <c r="CH33" s="396"/>
      <c r="CI33" s="396"/>
      <c r="CJ33" s="396"/>
      <c r="CK33" s="396"/>
      <c r="CL33" s="396"/>
      <c r="CM33" s="396"/>
      <c r="CN33" s="206"/>
      <c r="CO33" s="425" t="s">
        <v>188</v>
      </c>
      <c r="CP33" s="425"/>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宅地造成特別会計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福島県後期高齢者医療広域連合一般会計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株式会社こぶしの里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農業集落排水事業会計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福島県後期高齢者医療広域連合後期高齢者医療特別会計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福島県市町村総合事務組合消防補償等特別会計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福島県市町村総合事務組合消防賞じゅつ金特別会計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福島県市町村総合事務組合非常勤職員公務災害補償特別会計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福島県市町村総合事務組合自治会館管理特別会計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公立岩瀬病院企業団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石川地方生活環境施設組合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須賀川地方広域消防組合一般会計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MfMV+h88YFqDNPCDMp3qY1YpvkBdLVpByl3LrdT4HSGGd6UkD+I9TNKq88ptL7nHd+mx+XwM6txlSRdFgefHQ==" saltValue="TV4g7PXhG+saA9xWOAK+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217</v>
      </c>
      <c r="C5" s="610"/>
      <c r="D5" s="610"/>
      <c r="E5" s="610"/>
      <c r="F5" s="610"/>
      <c r="G5" s="610"/>
      <c r="H5" s="610"/>
      <c r="I5" s="610"/>
      <c r="J5" s="610"/>
      <c r="K5" s="610"/>
      <c r="L5" s="610"/>
      <c r="M5" s="610"/>
      <c r="N5" s="610"/>
      <c r="O5" s="610"/>
      <c r="P5" s="610"/>
      <c r="Q5" s="611"/>
      <c r="R5" s="612">
        <v>744589</v>
      </c>
      <c r="S5" s="613"/>
      <c r="T5" s="613"/>
      <c r="U5" s="613"/>
      <c r="V5" s="613"/>
      <c r="W5" s="613"/>
      <c r="X5" s="613"/>
      <c r="Y5" s="614"/>
      <c r="Z5" s="615">
        <v>13.9</v>
      </c>
      <c r="AA5" s="615"/>
      <c r="AB5" s="615"/>
      <c r="AC5" s="615"/>
      <c r="AD5" s="616">
        <v>744589</v>
      </c>
      <c r="AE5" s="616"/>
      <c r="AF5" s="616"/>
      <c r="AG5" s="616"/>
      <c r="AH5" s="616"/>
      <c r="AI5" s="616"/>
      <c r="AJ5" s="616"/>
      <c r="AK5" s="616"/>
      <c r="AL5" s="617">
        <v>29.1</v>
      </c>
      <c r="AM5" s="618"/>
      <c r="AN5" s="618"/>
      <c r="AO5" s="619"/>
      <c r="AP5" s="609" t="s">
        <v>218</v>
      </c>
      <c r="AQ5" s="610"/>
      <c r="AR5" s="610"/>
      <c r="AS5" s="610"/>
      <c r="AT5" s="610"/>
      <c r="AU5" s="610"/>
      <c r="AV5" s="610"/>
      <c r="AW5" s="610"/>
      <c r="AX5" s="610"/>
      <c r="AY5" s="610"/>
      <c r="AZ5" s="610"/>
      <c r="BA5" s="610"/>
      <c r="BB5" s="610"/>
      <c r="BC5" s="610"/>
      <c r="BD5" s="610"/>
      <c r="BE5" s="610"/>
      <c r="BF5" s="611"/>
      <c r="BG5" s="623">
        <v>744451</v>
      </c>
      <c r="BH5" s="624"/>
      <c r="BI5" s="624"/>
      <c r="BJ5" s="624"/>
      <c r="BK5" s="624"/>
      <c r="BL5" s="624"/>
      <c r="BM5" s="624"/>
      <c r="BN5" s="625"/>
      <c r="BO5" s="626">
        <v>100</v>
      </c>
      <c r="BP5" s="626"/>
      <c r="BQ5" s="626"/>
      <c r="BR5" s="626"/>
      <c r="BS5" s="627" t="s">
        <v>123</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2">
      <c r="B6" s="620" t="s">
        <v>222</v>
      </c>
      <c r="C6" s="621"/>
      <c r="D6" s="621"/>
      <c r="E6" s="621"/>
      <c r="F6" s="621"/>
      <c r="G6" s="621"/>
      <c r="H6" s="621"/>
      <c r="I6" s="621"/>
      <c r="J6" s="621"/>
      <c r="K6" s="621"/>
      <c r="L6" s="621"/>
      <c r="M6" s="621"/>
      <c r="N6" s="621"/>
      <c r="O6" s="621"/>
      <c r="P6" s="621"/>
      <c r="Q6" s="622"/>
      <c r="R6" s="623">
        <v>54569</v>
      </c>
      <c r="S6" s="624"/>
      <c r="T6" s="624"/>
      <c r="U6" s="624"/>
      <c r="V6" s="624"/>
      <c r="W6" s="624"/>
      <c r="X6" s="624"/>
      <c r="Y6" s="625"/>
      <c r="Z6" s="626">
        <v>1</v>
      </c>
      <c r="AA6" s="626"/>
      <c r="AB6" s="626"/>
      <c r="AC6" s="626"/>
      <c r="AD6" s="627">
        <v>54569</v>
      </c>
      <c r="AE6" s="627"/>
      <c r="AF6" s="627"/>
      <c r="AG6" s="627"/>
      <c r="AH6" s="627"/>
      <c r="AI6" s="627"/>
      <c r="AJ6" s="627"/>
      <c r="AK6" s="627"/>
      <c r="AL6" s="628">
        <v>2.1</v>
      </c>
      <c r="AM6" s="629"/>
      <c r="AN6" s="629"/>
      <c r="AO6" s="630"/>
      <c r="AP6" s="620" t="s">
        <v>223</v>
      </c>
      <c r="AQ6" s="621"/>
      <c r="AR6" s="621"/>
      <c r="AS6" s="621"/>
      <c r="AT6" s="621"/>
      <c r="AU6" s="621"/>
      <c r="AV6" s="621"/>
      <c r="AW6" s="621"/>
      <c r="AX6" s="621"/>
      <c r="AY6" s="621"/>
      <c r="AZ6" s="621"/>
      <c r="BA6" s="621"/>
      <c r="BB6" s="621"/>
      <c r="BC6" s="621"/>
      <c r="BD6" s="621"/>
      <c r="BE6" s="621"/>
      <c r="BF6" s="622"/>
      <c r="BG6" s="623">
        <v>744451</v>
      </c>
      <c r="BH6" s="624"/>
      <c r="BI6" s="624"/>
      <c r="BJ6" s="624"/>
      <c r="BK6" s="624"/>
      <c r="BL6" s="624"/>
      <c r="BM6" s="624"/>
      <c r="BN6" s="625"/>
      <c r="BO6" s="626">
        <v>100</v>
      </c>
      <c r="BP6" s="626"/>
      <c r="BQ6" s="626"/>
      <c r="BR6" s="626"/>
      <c r="BS6" s="627" t="s">
        <v>123</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68827</v>
      </c>
      <c r="CS6" s="624"/>
      <c r="CT6" s="624"/>
      <c r="CU6" s="624"/>
      <c r="CV6" s="624"/>
      <c r="CW6" s="624"/>
      <c r="CX6" s="624"/>
      <c r="CY6" s="625"/>
      <c r="CZ6" s="617">
        <v>1.4</v>
      </c>
      <c r="DA6" s="618"/>
      <c r="DB6" s="618"/>
      <c r="DC6" s="634"/>
      <c r="DD6" s="632" t="s">
        <v>123</v>
      </c>
      <c r="DE6" s="624"/>
      <c r="DF6" s="624"/>
      <c r="DG6" s="624"/>
      <c r="DH6" s="624"/>
      <c r="DI6" s="624"/>
      <c r="DJ6" s="624"/>
      <c r="DK6" s="624"/>
      <c r="DL6" s="624"/>
      <c r="DM6" s="624"/>
      <c r="DN6" s="624"/>
      <c r="DO6" s="624"/>
      <c r="DP6" s="625"/>
      <c r="DQ6" s="632">
        <v>68827</v>
      </c>
      <c r="DR6" s="624"/>
      <c r="DS6" s="624"/>
      <c r="DT6" s="624"/>
      <c r="DU6" s="624"/>
      <c r="DV6" s="624"/>
      <c r="DW6" s="624"/>
      <c r="DX6" s="624"/>
      <c r="DY6" s="624"/>
      <c r="DZ6" s="624"/>
      <c r="EA6" s="624"/>
      <c r="EB6" s="624"/>
      <c r="EC6" s="633"/>
    </row>
    <row r="7" spans="2:143" ht="11.25" customHeight="1" x14ac:dyDescent="0.2">
      <c r="B7" s="620" t="s">
        <v>225</v>
      </c>
      <c r="C7" s="621"/>
      <c r="D7" s="621"/>
      <c r="E7" s="621"/>
      <c r="F7" s="621"/>
      <c r="G7" s="621"/>
      <c r="H7" s="621"/>
      <c r="I7" s="621"/>
      <c r="J7" s="621"/>
      <c r="K7" s="621"/>
      <c r="L7" s="621"/>
      <c r="M7" s="621"/>
      <c r="N7" s="621"/>
      <c r="O7" s="621"/>
      <c r="P7" s="621"/>
      <c r="Q7" s="622"/>
      <c r="R7" s="623">
        <v>191</v>
      </c>
      <c r="S7" s="624"/>
      <c r="T7" s="624"/>
      <c r="U7" s="624"/>
      <c r="V7" s="624"/>
      <c r="W7" s="624"/>
      <c r="X7" s="624"/>
      <c r="Y7" s="625"/>
      <c r="Z7" s="626">
        <v>0</v>
      </c>
      <c r="AA7" s="626"/>
      <c r="AB7" s="626"/>
      <c r="AC7" s="626"/>
      <c r="AD7" s="627">
        <v>191</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264138</v>
      </c>
      <c r="BH7" s="624"/>
      <c r="BI7" s="624"/>
      <c r="BJ7" s="624"/>
      <c r="BK7" s="624"/>
      <c r="BL7" s="624"/>
      <c r="BM7" s="624"/>
      <c r="BN7" s="625"/>
      <c r="BO7" s="626">
        <v>35.5</v>
      </c>
      <c r="BP7" s="626"/>
      <c r="BQ7" s="626"/>
      <c r="BR7" s="626"/>
      <c r="BS7" s="627" t="s">
        <v>123</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1032030</v>
      </c>
      <c r="CS7" s="624"/>
      <c r="CT7" s="624"/>
      <c r="CU7" s="624"/>
      <c r="CV7" s="624"/>
      <c r="CW7" s="624"/>
      <c r="CX7" s="624"/>
      <c r="CY7" s="625"/>
      <c r="CZ7" s="626">
        <v>20.7</v>
      </c>
      <c r="DA7" s="626"/>
      <c r="DB7" s="626"/>
      <c r="DC7" s="626"/>
      <c r="DD7" s="632">
        <v>173812</v>
      </c>
      <c r="DE7" s="624"/>
      <c r="DF7" s="624"/>
      <c r="DG7" s="624"/>
      <c r="DH7" s="624"/>
      <c r="DI7" s="624"/>
      <c r="DJ7" s="624"/>
      <c r="DK7" s="624"/>
      <c r="DL7" s="624"/>
      <c r="DM7" s="624"/>
      <c r="DN7" s="624"/>
      <c r="DO7" s="624"/>
      <c r="DP7" s="625"/>
      <c r="DQ7" s="632">
        <v>697957</v>
      </c>
      <c r="DR7" s="624"/>
      <c r="DS7" s="624"/>
      <c r="DT7" s="624"/>
      <c r="DU7" s="624"/>
      <c r="DV7" s="624"/>
      <c r="DW7" s="624"/>
      <c r="DX7" s="624"/>
      <c r="DY7" s="624"/>
      <c r="DZ7" s="624"/>
      <c r="EA7" s="624"/>
      <c r="EB7" s="624"/>
      <c r="EC7" s="633"/>
    </row>
    <row r="8" spans="2:143" ht="11.25" customHeight="1" x14ac:dyDescent="0.2">
      <c r="B8" s="620" t="s">
        <v>228</v>
      </c>
      <c r="C8" s="621"/>
      <c r="D8" s="621"/>
      <c r="E8" s="621"/>
      <c r="F8" s="621"/>
      <c r="G8" s="621"/>
      <c r="H8" s="621"/>
      <c r="I8" s="621"/>
      <c r="J8" s="621"/>
      <c r="K8" s="621"/>
      <c r="L8" s="621"/>
      <c r="M8" s="621"/>
      <c r="N8" s="621"/>
      <c r="O8" s="621"/>
      <c r="P8" s="621"/>
      <c r="Q8" s="622"/>
      <c r="R8" s="623">
        <v>2540</v>
      </c>
      <c r="S8" s="624"/>
      <c r="T8" s="624"/>
      <c r="U8" s="624"/>
      <c r="V8" s="624"/>
      <c r="W8" s="624"/>
      <c r="X8" s="624"/>
      <c r="Y8" s="625"/>
      <c r="Z8" s="626">
        <v>0</v>
      </c>
      <c r="AA8" s="626"/>
      <c r="AB8" s="626"/>
      <c r="AC8" s="626"/>
      <c r="AD8" s="627">
        <v>2540</v>
      </c>
      <c r="AE8" s="627"/>
      <c r="AF8" s="627"/>
      <c r="AG8" s="627"/>
      <c r="AH8" s="627"/>
      <c r="AI8" s="627"/>
      <c r="AJ8" s="627"/>
      <c r="AK8" s="627"/>
      <c r="AL8" s="628">
        <v>0.1</v>
      </c>
      <c r="AM8" s="629"/>
      <c r="AN8" s="629"/>
      <c r="AO8" s="630"/>
      <c r="AP8" s="620" t="s">
        <v>229</v>
      </c>
      <c r="AQ8" s="621"/>
      <c r="AR8" s="621"/>
      <c r="AS8" s="621"/>
      <c r="AT8" s="621"/>
      <c r="AU8" s="621"/>
      <c r="AV8" s="621"/>
      <c r="AW8" s="621"/>
      <c r="AX8" s="621"/>
      <c r="AY8" s="621"/>
      <c r="AZ8" s="621"/>
      <c r="BA8" s="621"/>
      <c r="BB8" s="621"/>
      <c r="BC8" s="621"/>
      <c r="BD8" s="621"/>
      <c r="BE8" s="621"/>
      <c r="BF8" s="622"/>
      <c r="BG8" s="623">
        <v>11060</v>
      </c>
      <c r="BH8" s="624"/>
      <c r="BI8" s="624"/>
      <c r="BJ8" s="624"/>
      <c r="BK8" s="624"/>
      <c r="BL8" s="624"/>
      <c r="BM8" s="624"/>
      <c r="BN8" s="625"/>
      <c r="BO8" s="626">
        <v>1.5</v>
      </c>
      <c r="BP8" s="626"/>
      <c r="BQ8" s="626"/>
      <c r="BR8" s="626"/>
      <c r="BS8" s="627" t="s">
        <v>123</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1108905</v>
      </c>
      <c r="CS8" s="624"/>
      <c r="CT8" s="624"/>
      <c r="CU8" s="624"/>
      <c r="CV8" s="624"/>
      <c r="CW8" s="624"/>
      <c r="CX8" s="624"/>
      <c r="CY8" s="625"/>
      <c r="CZ8" s="626">
        <v>22.3</v>
      </c>
      <c r="DA8" s="626"/>
      <c r="DB8" s="626"/>
      <c r="DC8" s="626"/>
      <c r="DD8" s="632">
        <v>70918</v>
      </c>
      <c r="DE8" s="624"/>
      <c r="DF8" s="624"/>
      <c r="DG8" s="624"/>
      <c r="DH8" s="624"/>
      <c r="DI8" s="624"/>
      <c r="DJ8" s="624"/>
      <c r="DK8" s="624"/>
      <c r="DL8" s="624"/>
      <c r="DM8" s="624"/>
      <c r="DN8" s="624"/>
      <c r="DO8" s="624"/>
      <c r="DP8" s="625"/>
      <c r="DQ8" s="632">
        <v>630681</v>
      </c>
      <c r="DR8" s="624"/>
      <c r="DS8" s="624"/>
      <c r="DT8" s="624"/>
      <c r="DU8" s="624"/>
      <c r="DV8" s="624"/>
      <c r="DW8" s="624"/>
      <c r="DX8" s="624"/>
      <c r="DY8" s="624"/>
      <c r="DZ8" s="624"/>
      <c r="EA8" s="624"/>
      <c r="EB8" s="624"/>
      <c r="EC8" s="633"/>
    </row>
    <row r="9" spans="2:143" ht="11.25" customHeight="1" x14ac:dyDescent="0.2">
      <c r="B9" s="620" t="s">
        <v>231</v>
      </c>
      <c r="C9" s="621"/>
      <c r="D9" s="621"/>
      <c r="E9" s="621"/>
      <c r="F9" s="621"/>
      <c r="G9" s="621"/>
      <c r="H9" s="621"/>
      <c r="I9" s="621"/>
      <c r="J9" s="621"/>
      <c r="K9" s="621"/>
      <c r="L9" s="621"/>
      <c r="M9" s="621"/>
      <c r="N9" s="621"/>
      <c r="O9" s="621"/>
      <c r="P9" s="621"/>
      <c r="Q9" s="622"/>
      <c r="R9" s="623">
        <v>2742</v>
      </c>
      <c r="S9" s="624"/>
      <c r="T9" s="624"/>
      <c r="U9" s="624"/>
      <c r="V9" s="624"/>
      <c r="W9" s="624"/>
      <c r="X9" s="624"/>
      <c r="Y9" s="625"/>
      <c r="Z9" s="626">
        <v>0.1</v>
      </c>
      <c r="AA9" s="626"/>
      <c r="AB9" s="626"/>
      <c r="AC9" s="626"/>
      <c r="AD9" s="627">
        <v>2742</v>
      </c>
      <c r="AE9" s="627"/>
      <c r="AF9" s="627"/>
      <c r="AG9" s="627"/>
      <c r="AH9" s="627"/>
      <c r="AI9" s="627"/>
      <c r="AJ9" s="627"/>
      <c r="AK9" s="627"/>
      <c r="AL9" s="628">
        <v>0.1</v>
      </c>
      <c r="AM9" s="629"/>
      <c r="AN9" s="629"/>
      <c r="AO9" s="630"/>
      <c r="AP9" s="620" t="s">
        <v>232</v>
      </c>
      <c r="AQ9" s="621"/>
      <c r="AR9" s="621"/>
      <c r="AS9" s="621"/>
      <c r="AT9" s="621"/>
      <c r="AU9" s="621"/>
      <c r="AV9" s="621"/>
      <c r="AW9" s="621"/>
      <c r="AX9" s="621"/>
      <c r="AY9" s="621"/>
      <c r="AZ9" s="621"/>
      <c r="BA9" s="621"/>
      <c r="BB9" s="621"/>
      <c r="BC9" s="621"/>
      <c r="BD9" s="621"/>
      <c r="BE9" s="621"/>
      <c r="BF9" s="622"/>
      <c r="BG9" s="623">
        <v>228567</v>
      </c>
      <c r="BH9" s="624"/>
      <c r="BI9" s="624"/>
      <c r="BJ9" s="624"/>
      <c r="BK9" s="624"/>
      <c r="BL9" s="624"/>
      <c r="BM9" s="624"/>
      <c r="BN9" s="625"/>
      <c r="BO9" s="626">
        <v>30.7</v>
      </c>
      <c r="BP9" s="626"/>
      <c r="BQ9" s="626"/>
      <c r="BR9" s="626"/>
      <c r="BS9" s="627" t="s">
        <v>123</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408724</v>
      </c>
      <c r="CS9" s="624"/>
      <c r="CT9" s="624"/>
      <c r="CU9" s="624"/>
      <c r="CV9" s="624"/>
      <c r="CW9" s="624"/>
      <c r="CX9" s="624"/>
      <c r="CY9" s="625"/>
      <c r="CZ9" s="626">
        <v>8.1999999999999993</v>
      </c>
      <c r="DA9" s="626"/>
      <c r="DB9" s="626"/>
      <c r="DC9" s="626"/>
      <c r="DD9" s="632">
        <v>3178</v>
      </c>
      <c r="DE9" s="624"/>
      <c r="DF9" s="624"/>
      <c r="DG9" s="624"/>
      <c r="DH9" s="624"/>
      <c r="DI9" s="624"/>
      <c r="DJ9" s="624"/>
      <c r="DK9" s="624"/>
      <c r="DL9" s="624"/>
      <c r="DM9" s="624"/>
      <c r="DN9" s="624"/>
      <c r="DO9" s="624"/>
      <c r="DP9" s="625"/>
      <c r="DQ9" s="632">
        <v>358814</v>
      </c>
      <c r="DR9" s="624"/>
      <c r="DS9" s="624"/>
      <c r="DT9" s="624"/>
      <c r="DU9" s="624"/>
      <c r="DV9" s="624"/>
      <c r="DW9" s="624"/>
      <c r="DX9" s="624"/>
      <c r="DY9" s="624"/>
      <c r="DZ9" s="624"/>
      <c r="EA9" s="624"/>
      <c r="EB9" s="624"/>
      <c r="EC9" s="633"/>
    </row>
    <row r="10" spans="2:143" ht="11.25" customHeight="1" x14ac:dyDescent="0.2">
      <c r="B10" s="620" t="s">
        <v>234</v>
      </c>
      <c r="C10" s="621"/>
      <c r="D10" s="621"/>
      <c r="E10" s="621"/>
      <c r="F10" s="621"/>
      <c r="G10" s="621"/>
      <c r="H10" s="621"/>
      <c r="I10" s="621"/>
      <c r="J10" s="621"/>
      <c r="K10" s="621"/>
      <c r="L10" s="621"/>
      <c r="M10" s="621"/>
      <c r="N10" s="621"/>
      <c r="O10" s="621"/>
      <c r="P10" s="621"/>
      <c r="Q10" s="622"/>
      <c r="R10" s="623" t="s">
        <v>123</v>
      </c>
      <c r="S10" s="624"/>
      <c r="T10" s="624"/>
      <c r="U10" s="624"/>
      <c r="V10" s="624"/>
      <c r="W10" s="624"/>
      <c r="X10" s="624"/>
      <c r="Y10" s="625"/>
      <c r="Z10" s="626" t="s">
        <v>123</v>
      </c>
      <c r="AA10" s="626"/>
      <c r="AB10" s="626"/>
      <c r="AC10" s="626"/>
      <c r="AD10" s="627" t="s">
        <v>123</v>
      </c>
      <c r="AE10" s="627"/>
      <c r="AF10" s="627"/>
      <c r="AG10" s="627"/>
      <c r="AH10" s="627"/>
      <c r="AI10" s="627"/>
      <c r="AJ10" s="627"/>
      <c r="AK10" s="627"/>
      <c r="AL10" s="628" t="s">
        <v>123</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16081</v>
      </c>
      <c r="BH10" s="624"/>
      <c r="BI10" s="624"/>
      <c r="BJ10" s="624"/>
      <c r="BK10" s="624"/>
      <c r="BL10" s="624"/>
      <c r="BM10" s="624"/>
      <c r="BN10" s="625"/>
      <c r="BO10" s="626">
        <v>2.2000000000000002</v>
      </c>
      <c r="BP10" s="626"/>
      <c r="BQ10" s="626"/>
      <c r="BR10" s="626"/>
      <c r="BS10" s="627" t="s">
        <v>123</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103</v>
      </c>
      <c r="CS10" s="624"/>
      <c r="CT10" s="624"/>
      <c r="CU10" s="624"/>
      <c r="CV10" s="624"/>
      <c r="CW10" s="624"/>
      <c r="CX10" s="624"/>
      <c r="CY10" s="625"/>
      <c r="CZ10" s="626">
        <v>0</v>
      </c>
      <c r="DA10" s="626"/>
      <c r="DB10" s="626"/>
      <c r="DC10" s="626"/>
      <c r="DD10" s="632" t="s">
        <v>123</v>
      </c>
      <c r="DE10" s="624"/>
      <c r="DF10" s="624"/>
      <c r="DG10" s="624"/>
      <c r="DH10" s="624"/>
      <c r="DI10" s="624"/>
      <c r="DJ10" s="624"/>
      <c r="DK10" s="624"/>
      <c r="DL10" s="624"/>
      <c r="DM10" s="624"/>
      <c r="DN10" s="624"/>
      <c r="DO10" s="624"/>
      <c r="DP10" s="625"/>
      <c r="DQ10" s="632">
        <v>103</v>
      </c>
      <c r="DR10" s="624"/>
      <c r="DS10" s="624"/>
      <c r="DT10" s="624"/>
      <c r="DU10" s="624"/>
      <c r="DV10" s="624"/>
      <c r="DW10" s="624"/>
      <c r="DX10" s="624"/>
      <c r="DY10" s="624"/>
      <c r="DZ10" s="624"/>
      <c r="EA10" s="624"/>
      <c r="EB10" s="624"/>
      <c r="EC10" s="633"/>
    </row>
    <row r="11" spans="2:143" ht="11.25" customHeight="1" x14ac:dyDescent="0.2">
      <c r="B11" s="620" t="s">
        <v>237</v>
      </c>
      <c r="C11" s="621"/>
      <c r="D11" s="621"/>
      <c r="E11" s="621"/>
      <c r="F11" s="621"/>
      <c r="G11" s="621"/>
      <c r="H11" s="621"/>
      <c r="I11" s="621"/>
      <c r="J11" s="621"/>
      <c r="K11" s="621"/>
      <c r="L11" s="621"/>
      <c r="M11" s="621"/>
      <c r="N11" s="621"/>
      <c r="O11" s="621"/>
      <c r="P11" s="621"/>
      <c r="Q11" s="622"/>
      <c r="R11" s="623">
        <v>165485</v>
      </c>
      <c r="S11" s="624"/>
      <c r="T11" s="624"/>
      <c r="U11" s="624"/>
      <c r="V11" s="624"/>
      <c r="W11" s="624"/>
      <c r="X11" s="624"/>
      <c r="Y11" s="625"/>
      <c r="Z11" s="628">
        <v>3.1</v>
      </c>
      <c r="AA11" s="629"/>
      <c r="AB11" s="629"/>
      <c r="AC11" s="635"/>
      <c r="AD11" s="632">
        <v>165485</v>
      </c>
      <c r="AE11" s="624"/>
      <c r="AF11" s="624"/>
      <c r="AG11" s="624"/>
      <c r="AH11" s="624"/>
      <c r="AI11" s="624"/>
      <c r="AJ11" s="624"/>
      <c r="AK11" s="625"/>
      <c r="AL11" s="628">
        <v>6.5</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8430</v>
      </c>
      <c r="BH11" s="624"/>
      <c r="BI11" s="624"/>
      <c r="BJ11" s="624"/>
      <c r="BK11" s="624"/>
      <c r="BL11" s="624"/>
      <c r="BM11" s="624"/>
      <c r="BN11" s="625"/>
      <c r="BO11" s="626">
        <v>1.1000000000000001</v>
      </c>
      <c r="BP11" s="626"/>
      <c r="BQ11" s="626"/>
      <c r="BR11" s="626"/>
      <c r="BS11" s="627" t="s">
        <v>123</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521435</v>
      </c>
      <c r="CS11" s="624"/>
      <c r="CT11" s="624"/>
      <c r="CU11" s="624"/>
      <c r="CV11" s="624"/>
      <c r="CW11" s="624"/>
      <c r="CX11" s="624"/>
      <c r="CY11" s="625"/>
      <c r="CZ11" s="626">
        <v>10.5</v>
      </c>
      <c r="DA11" s="626"/>
      <c r="DB11" s="626"/>
      <c r="DC11" s="626"/>
      <c r="DD11" s="632">
        <v>142623</v>
      </c>
      <c r="DE11" s="624"/>
      <c r="DF11" s="624"/>
      <c r="DG11" s="624"/>
      <c r="DH11" s="624"/>
      <c r="DI11" s="624"/>
      <c r="DJ11" s="624"/>
      <c r="DK11" s="624"/>
      <c r="DL11" s="624"/>
      <c r="DM11" s="624"/>
      <c r="DN11" s="624"/>
      <c r="DO11" s="624"/>
      <c r="DP11" s="625"/>
      <c r="DQ11" s="632">
        <v>267782</v>
      </c>
      <c r="DR11" s="624"/>
      <c r="DS11" s="624"/>
      <c r="DT11" s="624"/>
      <c r="DU11" s="624"/>
      <c r="DV11" s="624"/>
      <c r="DW11" s="624"/>
      <c r="DX11" s="624"/>
      <c r="DY11" s="624"/>
      <c r="DZ11" s="624"/>
      <c r="EA11" s="624"/>
      <c r="EB11" s="624"/>
      <c r="EC11" s="633"/>
    </row>
    <row r="12" spans="2:143" ht="11.25" customHeight="1" x14ac:dyDescent="0.2">
      <c r="B12" s="620" t="s">
        <v>240</v>
      </c>
      <c r="C12" s="621"/>
      <c r="D12" s="621"/>
      <c r="E12" s="621"/>
      <c r="F12" s="621"/>
      <c r="G12" s="621"/>
      <c r="H12" s="621"/>
      <c r="I12" s="621"/>
      <c r="J12" s="621"/>
      <c r="K12" s="621"/>
      <c r="L12" s="621"/>
      <c r="M12" s="621"/>
      <c r="N12" s="621"/>
      <c r="O12" s="621"/>
      <c r="P12" s="621"/>
      <c r="Q12" s="622"/>
      <c r="R12" s="623" t="s">
        <v>123</v>
      </c>
      <c r="S12" s="624"/>
      <c r="T12" s="624"/>
      <c r="U12" s="624"/>
      <c r="V12" s="624"/>
      <c r="W12" s="624"/>
      <c r="X12" s="624"/>
      <c r="Y12" s="625"/>
      <c r="Z12" s="626" t="s">
        <v>123</v>
      </c>
      <c r="AA12" s="626"/>
      <c r="AB12" s="626"/>
      <c r="AC12" s="626"/>
      <c r="AD12" s="627" t="s">
        <v>123</v>
      </c>
      <c r="AE12" s="627"/>
      <c r="AF12" s="627"/>
      <c r="AG12" s="627"/>
      <c r="AH12" s="627"/>
      <c r="AI12" s="627"/>
      <c r="AJ12" s="627"/>
      <c r="AK12" s="627"/>
      <c r="AL12" s="628" t="s">
        <v>123</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377505</v>
      </c>
      <c r="BH12" s="624"/>
      <c r="BI12" s="624"/>
      <c r="BJ12" s="624"/>
      <c r="BK12" s="624"/>
      <c r="BL12" s="624"/>
      <c r="BM12" s="624"/>
      <c r="BN12" s="625"/>
      <c r="BO12" s="626">
        <v>50.7</v>
      </c>
      <c r="BP12" s="626"/>
      <c r="BQ12" s="626"/>
      <c r="BR12" s="626"/>
      <c r="BS12" s="627" t="s">
        <v>123</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168632</v>
      </c>
      <c r="CS12" s="624"/>
      <c r="CT12" s="624"/>
      <c r="CU12" s="624"/>
      <c r="CV12" s="624"/>
      <c r="CW12" s="624"/>
      <c r="CX12" s="624"/>
      <c r="CY12" s="625"/>
      <c r="CZ12" s="626">
        <v>3.4</v>
      </c>
      <c r="DA12" s="626"/>
      <c r="DB12" s="626"/>
      <c r="DC12" s="626"/>
      <c r="DD12" s="632">
        <v>42649</v>
      </c>
      <c r="DE12" s="624"/>
      <c r="DF12" s="624"/>
      <c r="DG12" s="624"/>
      <c r="DH12" s="624"/>
      <c r="DI12" s="624"/>
      <c r="DJ12" s="624"/>
      <c r="DK12" s="624"/>
      <c r="DL12" s="624"/>
      <c r="DM12" s="624"/>
      <c r="DN12" s="624"/>
      <c r="DO12" s="624"/>
      <c r="DP12" s="625"/>
      <c r="DQ12" s="632">
        <v>107089</v>
      </c>
      <c r="DR12" s="624"/>
      <c r="DS12" s="624"/>
      <c r="DT12" s="624"/>
      <c r="DU12" s="624"/>
      <c r="DV12" s="624"/>
      <c r="DW12" s="624"/>
      <c r="DX12" s="624"/>
      <c r="DY12" s="624"/>
      <c r="DZ12" s="624"/>
      <c r="EA12" s="624"/>
      <c r="EB12" s="624"/>
      <c r="EC12" s="633"/>
    </row>
    <row r="13" spans="2:143" ht="11.25" customHeight="1" x14ac:dyDescent="0.2">
      <c r="B13" s="620" t="s">
        <v>243</v>
      </c>
      <c r="C13" s="621"/>
      <c r="D13" s="621"/>
      <c r="E13" s="621"/>
      <c r="F13" s="621"/>
      <c r="G13" s="621"/>
      <c r="H13" s="621"/>
      <c r="I13" s="621"/>
      <c r="J13" s="621"/>
      <c r="K13" s="621"/>
      <c r="L13" s="621"/>
      <c r="M13" s="621"/>
      <c r="N13" s="621"/>
      <c r="O13" s="621"/>
      <c r="P13" s="621"/>
      <c r="Q13" s="622"/>
      <c r="R13" s="623" t="s">
        <v>123</v>
      </c>
      <c r="S13" s="624"/>
      <c r="T13" s="624"/>
      <c r="U13" s="624"/>
      <c r="V13" s="624"/>
      <c r="W13" s="624"/>
      <c r="X13" s="624"/>
      <c r="Y13" s="625"/>
      <c r="Z13" s="626" t="s">
        <v>123</v>
      </c>
      <c r="AA13" s="626"/>
      <c r="AB13" s="626"/>
      <c r="AC13" s="626"/>
      <c r="AD13" s="627" t="s">
        <v>123</v>
      </c>
      <c r="AE13" s="627"/>
      <c r="AF13" s="627"/>
      <c r="AG13" s="627"/>
      <c r="AH13" s="627"/>
      <c r="AI13" s="627"/>
      <c r="AJ13" s="627"/>
      <c r="AK13" s="627"/>
      <c r="AL13" s="628" t="s">
        <v>123</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361355</v>
      </c>
      <c r="BH13" s="624"/>
      <c r="BI13" s="624"/>
      <c r="BJ13" s="624"/>
      <c r="BK13" s="624"/>
      <c r="BL13" s="624"/>
      <c r="BM13" s="624"/>
      <c r="BN13" s="625"/>
      <c r="BO13" s="626">
        <v>48.5</v>
      </c>
      <c r="BP13" s="626"/>
      <c r="BQ13" s="626"/>
      <c r="BR13" s="626"/>
      <c r="BS13" s="627" t="s">
        <v>123</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533965</v>
      </c>
      <c r="CS13" s="624"/>
      <c r="CT13" s="624"/>
      <c r="CU13" s="624"/>
      <c r="CV13" s="624"/>
      <c r="CW13" s="624"/>
      <c r="CX13" s="624"/>
      <c r="CY13" s="625"/>
      <c r="CZ13" s="626">
        <v>10.7</v>
      </c>
      <c r="DA13" s="626"/>
      <c r="DB13" s="626"/>
      <c r="DC13" s="626"/>
      <c r="DD13" s="632">
        <v>388517</v>
      </c>
      <c r="DE13" s="624"/>
      <c r="DF13" s="624"/>
      <c r="DG13" s="624"/>
      <c r="DH13" s="624"/>
      <c r="DI13" s="624"/>
      <c r="DJ13" s="624"/>
      <c r="DK13" s="624"/>
      <c r="DL13" s="624"/>
      <c r="DM13" s="624"/>
      <c r="DN13" s="624"/>
      <c r="DO13" s="624"/>
      <c r="DP13" s="625"/>
      <c r="DQ13" s="632">
        <v>144537</v>
      </c>
      <c r="DR13" s="624"/>
      <c r="DS13" s="624"/>
      <c r="DT13" s="624"/>
      <c r="DU13" s="624"/>
      <c r="DV13" s="624"/>
      <c r="DW13" s="624"/>
      <c r="DX13" s="624"/>
      <c r="DY13" s="624"/>
      <c r="DZ13" s="624"/>
      <c r="EA13" s="624"/>
      <c r="EB13" s="624"/>
      <c r="EC13" s="633"/>
    </row>
    <row r="14" spans="2:143" ht="11.25" customHeight="1" x14ac:dyDescent="0.2">
      <c r="B14" s="620" t="s">
        <v>246</v>
      </c>
      <c r="C14" s="621"/>
      <c r="D14" s="621"/>
      <c r="E14" s="621"/>
      <c r="F14" s="621"/>
      <c r="G14" s="621"/>
      <c r="H14" s="621"/>
      <c r="I14" s="621"/>
      <c r="J14" s="621"/>
      <c r="K14" s="621"/>
      <c r="L14" s="621"/>
      <c r="M14" s="621"/>
      <c r="N14" s="621"/>
      <c r="O14" s="621"/>
      <c r="P14" s="621"/>
      <c r="Q14" s="622"/>
      <c r="R14" s="623">
        <v>540</v>
      </c>
      <c r="S14" s="624"/>
      <c r="T14" s="624"/>
      <c r="U14" s="624"/>
      <c r="V14" s="624"/>
      <c r="W14" s="624"/>
      <c r="X14" s="624"/>
      <c r="Y14" s="625"/>
      <c r="Z14" s="626">
        <v>0</v>
      </c>
      <c r="AA14" s="626"/>
      <c r="AB14" s="626"/>
      <c r="AC14" s="626"/>
      <c r="AD14" s="627">
        <v>540</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28853</v>
      </c>
      <c r="BH14" s="624"/>
      <c r="BI14" s="624"/>
      <c r="BJ14" s="624"/>
      <c r="BK14" s="624"/>
      <c r="BL14" s="624"/>
      <c r="BM14" s="624"/>
      <c r="BN14" s="625"/>
      <c r="BO14" s="626">
        <v>3.9</v>
      </c>
      <c r="BP14" s="626"/>
      <c r="BQ14" s="626"/>
      <c r="BR14" s="626"/>
      <c r="BS14" s="627" t="s">
        <v>123</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271965</v>
      </c>
      <c r="CS14" s="624"/>
      <c r="CT14" s="624"/>
      <c r="CU14" s="624"/>
      <c r="CV14" s="624"/>
      <c r="CW14" s="624"/>
      <c r="CX14" s="624"/>
      <c r="CY14" s="625"/>
      <c r="CZ14" s="626">
        <v>5.5</v>
      </c>
      <c r="DA14" s="626"/>
      <c r="DB14" s="626"/>
      <c r="DC14" s="626"/>
      <c r="DD14" s="632">
        <v>76300</v>
      </c>
      <c r="DE14" s="624"/>
      <c r="DF14" s="624"/>
      <c r="DG14" s="624"/>
      <c r="DH14" s="624"/>
      <c r="DI14" s="624"/>
      <c r="DJ14" s="624"/>
      <c r="DK14" s="624"/>
      <c r="DL14" s="624"/>
      <c r="DM14" s="624"/>
      <c r="DN14" s="624"/>
      <c r="DO14" s="624"/>
      <c r="DP14" s="625"/>
      <c r="DQ14" s="632">
        <v>189022</v>
      </c>
      <c r="DR14" s="624"/>
      <c r="DS14" s="624"/>
      <c r="DT14" s="624"/>
      <c r="DU14" s="624"/>
      <c r="DV14" s="624"/>
      <c r="DW14" s="624"/>
      <c r="DX14" s="624"/>
      <c r="DY14" s="624"/>
      <c r="DZ14" s="624"/>
      <c r="EA14" s="624"/>
      <c r="EB14" s="624"/>
      <c r="EC14" s="633"/>
    </row>
    <row r="15" spans="2:143" ht="11.25" customHeight="1" x14ac:dyDescent="0.2">
      <c r="B15" s="620" t="s">
        <v>249</v>
      </c>
      <c r="C15" s="621"/>
      <c r="D15" s="621"/>
      <c r="E15" s="621"/>
      <c r="F15" s="621"/>
      <c r="G15" s="621"/>
      <c r="H15" s="621"/>
      <c r="I15" s="621"/>
      <c r="J15" s="621"/>
      <c r="K15" s="621"/>
      <c r="L15" s="621"/>
      <c r="M15" s="621"/>
      <c r="N15" s="621"/>
      <c r="O15" s="621"/>
      <c r="P15" s="621"/>
      <c r="Q15" s="622"/>
      <c r="R15" s="623" t="s">
        <v>123</v>
      </c>
      <c r="S15" s="624"/>
      <c r="T15" s="624"/>
      <c r="U15" s="624"/>
      <c r="V15" s="624"/>
      <c r="W15" s="624"/>
      <c r="X15" s="624"/>
      <c r="Y15" s="625"/>
      <c r="Z15" s="626" t="s">
        <v>123</v>
      </c>
      <c r="AA15" s="626"/>
      <c r="AB15" s="626"/>
      <c r="AC15" s="626"/>
      <c r="AD15" s="627" t="s">
        <v>123</v>
      </c>
      <c r="AE15" s="627"/>
      <c r="AF15" s="627"/>
      <c r="AG15" s="627"/>
      <c r="AH15" s="627"/>
      <c r="AI15" s="627"/>
      <c r="AJ15" s="627"/>
      <c r="AK15" s="627"/>
      <c r="AL15" s="628" t="s">
        <v>123</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73955</v>
      </c>
      <c r="BH15" s="624"/>
      <c r="BI15" s="624"/>
      <c r="BJ15" s="624"/>
      <c r="BK15" s="624"/>
      <c r="BL15" s="624"/>
      <c r="BM15" s="624"/>
      <c r="BN15" s="625"/>
      <c r="BO15" s="626">
        <v>9.9</v>
      </c>
      <c r="BP15" s="626"/>
      <c r="BQ15" s="626"/>
      <c r="BR15" s="626"/>
      <c r="BS15" s="627" t="s">
        <v>123</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428274</v>
      </c>
      <c r="CS15" s="624"/>
      <c r="CT15" s="624"/>
      <c r="CU15" s="624"/>
      <c r="CV15" s="624"/>
      <c r="CW15" s="624"/>
      <c r="CX15" s="624"/>
      <c r="CY15" s="625"/>
      <c r="CZ15" s="626">
        <v>8.6</v>
      </c>
      <c r="DA15" s="626"/>
      <c r="DB15" s="626"/>
      <c r="DC15" s="626"/>
      <c r="DD15" s="632">
        <v>26969</v>
      </c>
      <c r="DE15" s="624"/>
      <c r="DF15" s="624"/>
      <c r="DG15" s="624"/>
      <c r="DH15" s="624"/>
      <c r="DI15" s="624"/>
      <c r="DJ15" s="624"/>
      <c r="DK15" s="624"/>
      <c r="DL15" s="624"/>
      <c r="DM15" s="624"/>
      <c r="DN15" s="624"/>
      <c r="DO15" s="624"/>
      <c r="DP15" s="625"/>
      <c r="DQ15" s="632">
        <v>375835</v>
      </c>
      <c r="DR15" s="624"/>
      <c r="DS15" s="624"/>
      <c r="DT15" s="624"/>
      <c r="DU15" s="624"/>
      <c r="DV15" s="624"/>
      <c r="DW15" s="624"/>
      <c r="DX15" s="624"/>
      <c r="DY15" s="624"/>
      <c r="DZ15" s="624"/>
      <c r="EA15" s="624"/>
      <c r="EB15" s="624"/>
      <c r="EC15" s="633"/>
    </row>
    <row r="16" spans="2:143" ht="11.25" customHeight="1" x14ac:dyDescent="0.2">
      <c r="B16" s="620" t="s">
        <v>252</v>
      </c>
      <c r="C16" s="621"/>
      <c r="D16" s="621"/>
      <c r="E16" s="621"/>
      <c r="F16" s="621"/>
      <c r="G16" s="621"/>
      <c r="H16" s="621"/>
      <c r="I16" s="621"/>
      <c r="J16" s="621"/>
      <c r="K16" s="621"/>
      <c r="L16" s="621"/>
      <c r="M16" s="621"/>
      <c r="N16" s="621"/>
      <c r="O16" s="621"/>
      <c r="P16" s="621"/>
      <c r="Q16" s="622"/>
      <c r="R16" s="623">
        <v>3969</v>
      </c>
      <c r="S16" s="624"/>
      <c r="T16" s="624"/>
      <c r="U16" s="624"/>
      <c r="V16" s="624"/>
      <c r="W16" s="624"/>
      <c r="X16" s="624"/>
      <c r="Y16" s="625"/>
      <c r="Z16" s="626">
        <v>0.1</v>
      </c>
      <c r="AA16" s="626"/>
      <c r="AB16" s="626"/>
      <c r="AC16" s="626"/>
      <c r="AD16" s="627">
        <v>3969</v>
      </c>
      <c r="AE16" s="627"/>
      <c r="AF16" s="627"/>
      <c r="AG16" s="627"/>
      <c r="AH16" s="627"/>
      <c r="AI16" s="627"/>
      <c r="AJ16" s="627"/>
      <c r="AK16" s="627"/>
      <c r="AL16" s="628">
        <v>0.2</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123</v>
      </c>
      <c r="BH16" s="624"/>
      <c r="BI16" s="624"/>
      <c r="BJ16" s="624"/>
      <c r="BK16" s="624"/>
      <c r="BL16" s="624"/>
      <c r="BM16" s="624"/>
      <c r="BN16" s="625"/>
      <c r="BO16" s="626" t="s">
        <v>123</v>
      </c>
      <c r="BP16" s="626"/>
      <c r="BQ16" s="626"/>
      <c r="BR16" s="626"/>
      <c r="BS16" s="627" t="s">
        <v>123</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v>31463</v>
      </c>
      <c r="CS16" s="624"/>
      <c r="CT16" s="624"/>
      <c r="CU16" s="624"/>
      <c r="CV16" s="624"/>
      <c r="CW16" s="624"/>
      <c r="CX16" s="624"/>
      <c r="CY16" s="625"/>
      <c r="CZ16" s="626">
        <v>0.6</v>
      </c>
      <c r="DA16" s="626"/>
      <c r="DB16" s="626"/>
      <c r="DC16" s="626"/>
      <c r="DD16" s="632" t="s">
        <v>123</v>
      </c>
      <c r="DE16" s="624"/>
      <c r="DF16" s="624"/>
      <c r="DG16" s="624"/>
      <c r="DH16" s="624"/>
      <c r="DI16" s="624"/>
      <c r="DJ16" s="624"/>
      <c r="DK16" s="624"/>
      <c r="DL16" s="624"/>
      <c r="DM16" s="624"/>
      <c r="DN16" s="624"/>
      <c r="DO16" s="624"/>
      <c r="DP16" s="625"/>
      <c r="DQ16" s="632">
        <v>100</v>
      </c>
      <c r="DR16" s="624"/>
      <c r="DS16" s="624"/>
      <c r="DT16" s="624"/>
      <c r="DU16" s="624"/>
      <c r="DV16" s="624"/>
      <c r="DW16" s="624"/>
      <c r="DX16" s="624"/>
      <c r="DY16" s="624"/>
      <c r="DZ16" s="624"/>
      <c r="EA16" s="624"/>
      <c r="EB16" s="624"/>
      <c r="EC16" s="633"/>
    </row>
    <row r="17" spans="2:133" ht="11.25" customHeight="1" x14ac:dyDescent="0.2">
      <c r="B17" s="620" t="s">
        <v>255</v>
      </c>
      <c r="C17" s="621"/>
      <c r="D17" s="621"/>
      <c r="E17" s="621"/>
      <c r="F17" s="621"/>
      <c r="G17" s="621"/>
      <c r="H17" s="621"/>
      <c r="I17" s="621"/>
      <c r="J17" s="621"/>
      <c r="K17" s="621"/>
      <c r="L17" s="621"/>
      <c r="M17" s="621"/>
      <c r="N17" s="621"/>
      <c r="O17" s="621"/>
      <c r="P17" s="621"/>
      <c r="Q17" s="622"/>
      <c r="R17" s="623">
        <v>16366</v>
      </c>
      <c r="S17" s="624"/>
      <c r="T17" s="624"/>
      <c r="U17" s="624"/>
      <c r="V17" s="624"/>
      <c r="W17" s="624"/>
      <c r="X17" s="624"/>
      <c r="Y17" s="625"/>
      <c r="Z17" s="626">
        <v>0.3</v>
      </c>
      <c r="AA17" s="626"/>
      <c r="AB17" s="626"/>
      <c r="AC17" s="626"/>
      <c r="AD17" s="627">
        <v>16366</v>
      </c>
      <c r="AE17" s="627"/>
      <c r="AF17" s="627"/>
      <c r="AG17" s="627"/>
      <c r="AH17" s="627"/>
      <c r="AI17" s="627"/>
      <c r="AJ17" s="627"/>
      <c r="AK17" s="627"/>
      <c r="AL17" s="628">
        <v>0.6</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123</v>
      </c>
      <c r="BH17" s="624"/>
      <c r="BI17" s="624"/>
      <c r="BJ17" s="624"/>
      <c r="BK17" s="624"/>
      <c r="BL17" s="624"/>
      <c r="BM17" s="624"/>
      <c r="BN17" s="625"/>
      <c r="BO17" s="626" t="s">
        <v>123</v>
      </c>
      <c r="BP17" s="626"/>
      <c r="BQ17" s="626"/>
      <c r="BR17" s="626"/>
      <c r="BS17" s="627" t="s">
        <v>123</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402378</v>
      </c>
      <c r="CS17" s="624"/>
      <c r="CT17" s="624"/>
      <c r="CU17" s="624"/>
      <c r="CV17" s="624"/>
      <c r="CW17" s="624"/>
      <c r="CX17" s="624"/>
      <c r="CY17" s="625"/>
      <c r="CZ17" s="626">
        <v>8.1</v>
      </c>
      <c r="DA17" s="626"/>
      <c r="DB17" s="626"/>
      <c r="DC17" s="626"/>
      <c r="DD17" s="632" t="s">
        <v>123</v>
      </c>
      <c r="DE17" s="624"/>
      <c r="DF17" s="624"/>
      <c r="DG17" s="624"/>
      <c r="DH17" s="624"/>
      <c r="DI17" s="624"/>
      <c r="DJ17" s="624"/>
      <c r="DK17" s="624"/>
      <c r="DL17" s="624"/>
      <c r="DM17" s="624"/>
      <c r="DN17" s="624"/>
      <c r="DO17" s="624"/>
      <c r="DP17" s="625"/>
      <c r="DQ17" s="632">
        <v>396562</v>
      </c>
      <c r="DR17" s="624"/>
      <c r="DS17" s="624"/>
      <c r="DT17" s="624"/>
      <c r="DU17" s="624"/>
      <c r="DV17" s="624"/>
      <c r="DW17" s="624"/>
      <c r="DX17" s="624"/>
      <c r="DY17" s="624"/>
      <c r="DZ17" s="624"/>
      <c r="EA17" s="624"/>
      <c r="EB17" s="624"/>
      <c r="EC17" s="633"/>
    </row>
    <row r="18" spans="2:133" ht="11.25" customHeight="1" x14ac:dyDescent="0.2">
      <c r="B18" s="620" t="s">
        <v>258</v>
      </c>
      <c r="C18" s="621"/>
      <c r="D18" s="621"/>
      <c r="E18" s="621"/>
      <c r="F18" s="621"/>
      <c r="G18" s="621"/>
      <c r="H18" s="621"/>
      <c r="I18" s="621"/>
      <c r="J18" s="621"/>
      <c r="K18" s="621"/>
      <c r="L18" s="621"/>
      <c r="M18" s="621"/>
      <c r="N18" s="621"/>
      <c r="O18" s="621"/>
      <c r="P18" s="621"/>
      <c r="Q18" s="622"/>
      <c r="R18" s="623">
        <v>8408</v>
      </c>
      <c r="S18" s="624"/>
      <c r="T18" s="624"/>
      <c r="U18" s="624"/>
      <c r="V18" s="624"/>
      <c r="W18" s="624"/>
      <c r="X18" s="624"/>
      <c r="Y18" s="625"/>
      <c r="Z18" s="626">
        <v>0.2</v>
      </c>
      <c r="AA18" s="626"/>
      <c r="AB18" s="626"/>
      <c r="AC18" s="626"/>
      <c r="AD18" s="627">
        <v>8408</v>
      </c>
      <c r="AE18" s="627"/>
      <c r="AF18" s="627"/>
      <c r="AG18" s="627"/>
      <c r="AH18" s="627"/>
      <c r="AI18" s="627"/>
      <c r="AJ18" s="627"/>
      <c r="AK18" s="627"/>
      <c r="AL18" s="628">
        <v>0.3</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123</v>
      </c>
      <c r="BH18" s="624"/>
      <c r="BI18" s="624"/>
      <c r="BJ18" s="624"/>
      <c r="BK18" s="624"/>
      <c r="BL18" s="624"/>
      <c r="BM18" s="624"/>
      <c r="BN18" s="625"/>
      <c r="BO18" s="626" t="s">
        <v>123</v>
      </c>
      <c r="BP18" s="626"/>
      <c r="BQ18" s="626"/>
      <c r="BR18" s="626"/>
      <c r="BS18" s="627" t="s">
        <v>123</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123</v>
      </c>
      <c r="CS18" s="624"/>
      <c r="CT18" s="624"/>
      <c r="CU18" s="624"/>
      <c r="CV18" s="624"/>
      <c r="CW18" s="624"/>
      <c r="CX18" s="624"/>
      <c r="CY18" s="625"/>
      <c r="CZ18" s="626" t="s">
        <v>123</v>
      </c>
      <c r="DA18" s="626"/>
      <c r="DB18" s="626"/>
      <c r="DC18" s="626"/>
      <c r="DD18" s="632" t="s">
        <v>123</v>
      </c>
      <c r="DE18" s="624"/>
      <c r="DF18" s="624"/>
      <c r="DG18" s="624"/>
      <c r="DH18" s="624"/>
      <c r="DI18" s="624"/>
      <c r="DJ18" s="624"/>
      <c r="DK18" s="624"/>
      <c r="DL18" s="624"/>
      <c r="DM18" s="624"/>
      <c r="DN18" s="624"/>
      <c r="DO18" s="624"/>
      <c r="DP18" s="625"/>
      <c r="DQ18" s="632" t="s">
        <v>123</v>
      </c>
      <c r="DR18" s="624"/>
      <c r="DS18" s="624"/>
      <c r="DT18" s="624"/>
      <c r="DU18" s="624"/>
      <c r="DV18" s="624"/>
      <c r="DW18" s="624"/>
      <c r="DX18" s="624"/>
      <c r="DY18" s="624"/>
      <c r="DZ18" s="624"/>
      <c r="EA18" s="624"/>
      <c r="EB18" s="624"/>
      <c r="EC18" s="633"/>
    </row>
    <row r="19" spans="2:133" ht="11.25" customHeight="1" x14ac:dyDescent="0.2">
      <c r="B19" s="620" t="s">
        <v>261</v>
      </c>
      <c r="C19" s="621"/>
      <c r="D19" s="621"/>
      <c r="E19" s="621"/>
      <c r="F19" s="621"/>
      <c r="G19" s="621"/>
      <c r="H19" s="621"/>
      <c r="I19" s="621"/>
      <c r="J19" s="621"/>
      <c r="K19" s="621"/>
      <c r="L19" s="621"/>
      <c r="M19" s="621"/>
      <c r="N19" s="621"/>
      <c r="O19" s="621"/>
      <c r="P19" s="621"/>
      <c r="Q19" s="622"/>
      <c r="R19" s="623">
        <v>7263</v>
      </c>
      <c r="S19" s="624"/>
      <c r="T19" s="624"/>
      <c r="U19" s="624"/>
      <c r="V19" s="624"/>
      <c r="W19" s="624"/>
      <c r="X19" s="624"/>
      <c r="Y19" s="625"/>
      <c r="Z19" s="626">
        <v>0.1</v>
      </c>
      <c r="AA19" s="626"/>
      <c r="AB19" s="626"/>
      <c r="AC19" s="626"/>
      <c r="AD19" s="627">
        <v>7263</v>
      </c>
      <c r="AE19" s="627"/>
      <c r="AF19" s="627"/>
      <c r="AG19" s="627"/>
      <c r="AH19" s="627"/>
      <c r="AI19" s="627"/>
      <c r="AJ19" s="627"/>
      <c r="AK19" s="627"/>
      <c r="AL19" s="628">
        <v>0.3</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138</v>
      </c>
      <c r="BH19" s="624"/>
      <c r="BI19" s="624"/>
      <c r="BJ19" s="624"/>
      <c r="BK19" s="624"/>
      <c r="BL19" s="624"/>
      <c r="BM19" s="624"/>
      <c r="BN19" s="625"/>
      <c r="BO19" s="626">
        <v>0</v>
      </c>
      <c r="BP19" s="626"/>
      <c r="BQ19" s="626"/>
      <c r="BR19" s="626"/>
      <c r="BS19" s="627" t="s">
        <v>123</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123</v>
      </c>
      <c r="CS19" s="624"/>
      <c r="CT19" s="624"/>
      <c r="CU19" s="624"/>
      <c r="CV19" s="624"/>
      <c r="CW19" s="624"/>
      <c r="CX19" s="624"/>
      <c r="CY19" s="625"/>
      <c r="CZ19" s="626" t="s">
        <v>123</v>
      </c>
      <c r="DA19" s="626"/>
      <c r="DB19" s="626"/>
      <c r="DC19" s="626"/>
      <c r="DD19" s="632" t="s">
        <v>123</v>
      </c>
      <c r="DE19" s="624"/>
      <c r="DF19" s="624"/>
      <c r="DG19" s="624"/>
      <c r="DH19" s="624"/>
      <c r="DI19" s="624"/>
      <c r="DJ19" s="624"/>
      <c r="DK19" s="624"/>
      <c r="DL19" s="624"/>
      <c r="DM19" s="624"/>
      <c r="DN19" s="624"/>
      <c r="DO19" s="624"/>
      <c r="DP19" s="625"/>
      <c r="DQ19" s="632" t="s">
        <v>123</v>
      </c>
      <c r="DR19" s="624"/>
      <c r="DS19" s="624"/>
      <c r="DT19" s="624"/>
      <c r="DU19" s="624"/>
      <c r="DV19" s="624"/>
      <c r="DW19" s="624"/>
      <c r="DX19" s="624"/>
      <c r="DY19" s="624"/>
      <c r="DZ19" s="624"/>
      <c r="EA19" s="624"/>
      <c r="EB19" s="624"/>
      <c r="EC19" s="633"/>
    </row>
    <row r="20" spans="2:133" ht="11.25" customHeight="1" x14ac:dyDescent="0.2">
      <c r="B20" s="636" t="s">
        <v>264</v>
      </c>
      <c r="C20" s="637"/>
      <c r="D20" s="637"/>
      <c r="E20" s="637"/>
      <c r="F20" s="637"/>
      <c r="G20" s="637"/>
      <c r="H20" s="637"/>
      <c r="I20" s="637"/>
      <c r="J20" s="637"/>
      <c r="K20" s="637"/>
      <c r="L20" s="637"/>
      <c r="M20" s="637"/>
      <c r="N20" s="637"/>
      <c r="O20" s="637"/>
      <c r="P20" s="637"/>
      <c r="Q20" s="638"/>
      <c r="R20" s="623">
        <v>1145</v>
      </c>
      <c r="S20" s="624"/>
      <c r="T20" s="624"/>
      <c r="U20" s="624"/>
      <c r="V20" s="624"/>
      <c r="W20" s="624"/>
      <c r="X20" s="624"/>
      <c r="Y20" s="625"/>
      <c r="Z20" s="626">
        <v>0</v>
      </c>
      <c r="AA20" s="626"/>
      <c r="AB20" s="626"/>
      <c r="AC20" s="626"/>
      <c r="AD20" s="627">
        <v>1145</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138</v>
      </c>
      <c r="BH20" s="624"/>
      <c r="BI20" s="624"/>
      <c r="BJ20" s="624"/>
      <c r="BK20" s="624"/>
      <c r="BL20" s="624"/>
      <c r="BM20" s="624"/>
      <c r="BN20" s="625"/>
      <c r="BO20" s="626">
        <v>0</v>
      </c>
      <c r="BP20" s="626"/>
      <c r="BQ20" s="626"/>
      <c r="BR20" s="626"/>
      <c r="BS20" s="627" t="s">
        <v>123</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4976701</v>
      </c>
      <c r="CS20" s="624"/>
      <c r="CT20" s="624"/>
      <c r="CU20" s="624"/>
      <c r="CV20" s="624"/>
      <c r="CW20" s="624"/>
      <c r="CX20" s="624"/>
      <c r="CY20" s="625"/>
      <c r="CZ20" s="626">
        <v>100</v>
      </c>
      <c r="DA20" s="626"/>
      <c r="DB20" s="626"/>
      <c r="DC20" s="626"/>
      <c r="DD20" s="632">
        <v>924966</v>
      </c>
      <c r="DE20" s="624"/>
      <c r="DF20" s="624"/>
      <c r="DG20" s="624"/>
      <c r="DH20" s="624"/>
      <c r="DI20" s="624"/>
      <c r="DJ20" s="624"/>
      <c r="DK20" s="624"/>
      <c r="DL20" s="624"/>
      <c r="DM20" s="624"/>
      <c r="DN20" s="624"/>
      <c r="DO20" s="624"/>
      <c r="DP20" s="625"/>
      <c r="DQ20" s="632">
        <v>3237309</v>
      </c>
      <c r="DR20" s="624"/>
      <c r="DS20" s="624"/>
      <c r="DT20" s="624"/>
      <c r="DU20" s="624"/>
      <c r="DV20" s="624"/>
      <c r="DW20" s="624"/>
      <c r="DX20" s="624"/>
      <c r="DY20" s="624"/>
      <c r="DZ20" s="624"/>
      <c r="EA20" s="624"/>
      <c r="EB20" s="624"/>
      <c r="EC20" s="633"/>
    </row>
    <row r="21" spans="2:133" ht="11.25" customHeight="1" x14ac:dyDescent="0.2">
      <c r="B21" s="620" t="s">
        <v>267</v>
      </c>
      <c r="C21" s="621"/>
      <c r="D21" s="621"/>
      <c r="E21" s="621"/>
      <c r="F21" s="621"/>
      <c r="G21" s="621"/>
      <c r="H21" s="621"/>
      <c r="I21" s="621"/>
      <c r="J21" s="621"/>
      <c r="K21" s="621"/>
      <c r="L21" s="621"/>
      <c r="M21" s="621"/>
      <c r="N21" s="621"/>
      <c r="O21" s="621"/>
      <c r="P21" s="621"/>
      <c r="Q21" s="622"/>
      <c r="R21" s="623">
        <v>1813706</v>
      </c>
      <c r="S21" s="624"/>
      <c r="T21" s="624"/>
      <c r="U21" s="624"/>
      <c r="V21" s="624"/>
      <c r="W21" s="624"/>
      <c r="X21" s="624"/>
      <c r="Y21" s="625"/>
      <c r="Z21" s="626">
        <v>33.9</v>
      </c>
      <c r="AA21" s="626"/>
      <c r="AB21" s="626"/>
      <c r="AC21" s="626"/>
      <c r="AD21" s="627">
        <v>1550839</v>
      </c>
      <c r="AE21" s="627"/>
      <c r="AF21" s="627"/>
      <c r="AG21" s="627"/>
      <c r="AH21" s="627"/>
      <c r="AI21" s="627"/>
      <c r="AJ21" s="627"/>
      <c r="AK21" s="627"/>
      <c r="AL21" s="628">
        <v>60.7</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v>138</v>
      </c>
      <c r="BH21" s="624"/>
      <c r="BI21" s="624"/>
      <c r="BJ21" s="624"/>
      <c r="BK21" s="624"/>
      <c r="BL21" s="624"/>
      <c r="BM21" s="624"/>
      <c r="BN21" s="625"/>
      <c r="BO21" s="626">
        <v>0</v>
      </c>
      <c r="BP21" s="626"/>
      <c r="BQ21" s="626"/>
      <c r="BR21" s="626"/>
      <c r="BS21" s="627" t="s">
        <v>123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269</v>
      </c>
      <c r="C22" s="621"/>
      <c r="D22" s="621"/>
      <c r="E22" s="621"/>
      <c r="F22" s="621"/>
      <c r="G22" s="621"/>
      <c r="H22" s="621"/>
      <c r="I22" s="621"/>
      <c r="J22" s="621"/>
      <c r="K22" s="621"/>
      <c r="L22" s="621"/>
      <c r="M22" s="621"/>
      <c r="N22" s="621"/>
      <c r="O22" s="621"/>
      <c r="P22" s="621"/>
      <c r="Q22" s="622"/>
      <c r="R22" s="623">
        <v>1550839</v>
      </c>
      <c r="S22" s="624"/>
      <c r="T22" s="624"/>
      <c r="U22" s="624"/>
      <c r="V22" s="624"/>
      <c r="W22" s="624"/>
      <c r="X22" s="624"/>
      <c r="Y22" s="625"/>
      <c r="Z22" s="626">
        <v>29</v>
      </c>
      <c r="AA22" s="626"/>
      <c r="AB22" s="626"/>
      <c r="AC22" s="626"/>
      <c r="AD22" s="627">
        <v>1550839</v>
      </c>
      <c r="AE22" s="627"/>
      <c r="AF22" s="627"/>
      <c r="AG22" s="627"/>
      <c r="AH22" s="627"/>
      <c r="AI22" s="627"/>
      <c r="AJ22" s="627"/>
      <c r="AK22" s="627"/>
      <c r="AL22" s="628">
        <v>60.7</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123</v>
      </c>
      <c r="BH22" s="624"/>
      <c r="BI22" s="624"/>
      <c r="BJ22" s="624"/>
      <c r="BK22" s="624"/>
      <c r="BL22" s="624"/>
      <c r="BM22" s="624"/>
      <c r="BN22" s="625"/>
      <c r="BO22" s="626" t="s">
        <v>123</v>
      </c>
      <c r="BP22" s="626"/>
      <c r="BQ22" s="626"/>
      <c r="BR22" s="626"/>
      <c r="BS22" s="627" t="s">
        <v>123</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272</v>
      </c>
      <c r="C23" s="621"/>
      <c r="D23" s="621"/>
      <c r="E23" s="621"/>
      <c r="F23" s="621"/>
      <c r="G23" s="621"/>
      <c r="H23" s="621"/>
      <c r="I23" s="621"/>
      <c r="J23" s="621"/>
      <c r="K23" s="621"/>
      <c r="L23" s="621"/>
      <c r="M23" s="621"/>
      <c r="N23" s="621"/>
      <c r="O23" s="621"/>
      <c r="P23" s="621"/>
      <c r="Q23" s="622"/>
      <c r="R23" s="623">
        <v>213944</v>
      </c>
      <c r="S23" s="624"/>
      <c r="T23" s="624"/>
      <c r="U23" s="624"/>
      <c r="V23" s="624"/>
      <c r="W23" s="624"/>
      <c r="X23" s="624"/>
      <c r="Y23" s="625"/>
      <c r="Z23" s="626">
        <v>4</v>
      </c>
      <c r="AA23" s="626"/>
      <c r="AB23" s="626"/>
      <c r="AC23" s="626"/>
      <c r="AD23" s="627" t="s">
        <v>123</v>
      </c>
      <c r="AE23" s="627"/>
      <c r="AF23" s="627"/>
      <c r="AG23" s="627"/>
      <c r="AH23" s="627"/>
      <c r="AI23" s="627"/>
      <c r="AJ23" s="627"/>
      <c r="AK23" s="627"/>
      <c r="AL23" s="628" t="s">
        <v>123</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t="s">
        <v>123</v>
      </c>
      <c r="BH23" s="624"/>
      <c r="BI23" s="624"/>
      <c r="BJ23" s="624"/>
      <c r="BK23" s="624"/>
      <c r="BL23" s="624"/>
      <c r="BM23" s="624"/>
      <c r="BN23" s="625"/>
      <c r="BO23" s="626" t="s">
        <v>123</v>
      </c>
      <c r="BP23" s="626"/>
      <c r="BQ23" s="626"/>
      <c r="BR23" s="626"/>
      <c r="BS23" s="627" t="s">
        <v>123</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0" t="s">
        <v>277</v>
      </c>
      <c r="DM23" s="651"/>
      <c r="DN23" s="651"/>
      <c r="DO23" s="651"/>
      <c r="DP23" s="651"/>
      <c r="DQ23" s="651"/>
      <c r="DR23" s="651"/>
      <c r="DS23" s="651"/>
      <c r="DT23" s="651"/>
      <c r="DU23" s="651"/>
      <c r="DV23" s="652"/>
      <c r="DW23" s="605" t="s">
        <v>278</v>
      </c>
      <c r="DX23" s="606"/>
      <c r="DY23" s="606"/>
      <c r="DZ23" s="606"/>
      <c r="EA23" s="606"/>
      <c r="EB23" s="606"/>
      <c r="EC23" s="607"/>
    </row>
    <row r="24" spans="2:133" ht="11.25" customHeight="1" x14ac:dyDescent="0.2">
      <c r="B24" s="620" t="s">
        <v>279</v>
      </c>
      <c r="C24" s="621"/>
      <c r="D24" s="621"/>
      <c r="E24" s="621"/>
      <c r="F24" s="621"/>
      <c r="G24" s="621"/>
      <c r="H24" s="621"/>
      <c r="I24" s="621"/>
      <c r="J24" s="621"/>
      <c r="K24" s="621"/>
      <c r="L24" s="621"/>
      <c r="M24" s="621"/>
      <c r="N24" s="621"/>
      <c r="O24" s="621"/>
      <c r="P24" s="621"/>
      <c r="Q24" s="622"/>
      <c r="R24" s="623">
        <v>48923</v>
      </c>
      <c r="S24" s="624"/>
      <c r="T24" s="624"/>
      <c r="U24" s="624"/>
      <c r="V24" s="624"/>
      <c r="W24" s="624"/>
      <c r="X24" s="624"/>
      <c r="Y24" s="625"/>
      <c r="Z24" s="626">
        <v>0.9</v>
      </c>
      <c r="AA24" s="626"/>
      <c r="AB24" s="626"/>
      <c r="AC24" s="626"/>
      <c r="AD24" s="627" t="s">
        <v>123</v>
      </c>
      <c r="AE24" s="627"/>
      <c r="AF24" s="627"/>
      <c r="AG24" s="627"/>
      <c r="AH24" s="627"/>
      <c r="AI24" s="627"/>
      <c r="AJ24" s="627"/>
      <c r="AK24" s="627"/>
      <c r="AL24" s="628" t="s">
        <v>123</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123</v>
      </c>
      <c r="BH24" s="624"/>
      <c r="BI24" s="624"/>
      <c r="BJ24" s="624"/>
      <c r="BK24" s="624"/>
      <c r="BL24" s="624"/>
      <c r="BM24" s="624"/>
      <c r="BN24" s="625"/>
      <c r="BO24" s="626" t="s">
        <v>123</v>
      </c>
      <c r="BP24" s="626"/>
      <c r="BQ24" s="626"/>
      <c r="BR24" s="626"/>
      <c r="BS24" s="627" t="s">
        <v>123</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1631484</v>
      </c>
      <c r="CS24" s="613"/>
      <c r="CT24" s="613"/>
      <c r="CU24" s="613"/>
      <c r="CV24" s="613"/>
      <c r="CW24" s="613"/>
      <c r="CX24" s="613"/>
      <c r="CY24" s="614"/>
      <c r="CZ24" s="617">
        <v>32.799999999999997</v>
      </c>
      <c r="DA24" s="618"/>
      <c r="DB24" s="618"/>
      <c r="DC24" s="634"/>
      <c r="DD24" s="653">
        <v>1222615</v>
      </c>
      <c r="DE24" s="613"/>
      <c r="DF24" s="613"/>
      <c r="DG24" s="613"/>
      <c r="DH24" s="613"/>
      <c r="DI24" s="613"/>
      <c r="DJ24" s="613"/>
      <c r="DK24" s="614"/>
      <c r="DL24" s="653">
        <v>1101834</v>
      </c>
      <c r="DM24" s="613"/>
      <c r="DN24" s="613"/>
      <c r="DO24" s="613"/>
      <c r="DP24" s="613"/>
      <c r="DQ24" s="613"/>
      <c r="DR24" s="613"/>
      <c r="DS24" s="613"/>
      <c r="DT24" s="613"/>
      <c r="DU24" s="613"/>
      <c r="DV24" s="614"/>
      <c r="DW24" s="617">
        <v>42.9</v>
      </c>
      <c r="DX24" s="618"/>
      <c r="DY24" s="618"/>
      <c r="DZ24" s="618"/>
      <c r="EA24" s="618"/>
      <c r="EB24" s="618"/>
      <c r="EC24" s="619"/>
    </row>
    <row r="25" spans="2:133" ht="11.25" customHeight="1" x14ac:dyDescent="0.2">
      <c r="B25" s="620" t="s">
        <v>282</v>
      </c>
      <c r="C25" s="621"/>
      <c r="D25" s="621"/>
      <c r="E25" s="621"/>
      <c r="F25" s="621"/>
      <c r="G25" s="621"/>
      <c r="H25" s="621"/>
      <c r="I25" s="621"/>
      <c r="J25" s="621"/>
      <c r="K25" s="621"/>
      <c r="L25" s="621"/>
      <c r="M25" s="621"/>
      <c r="N25" s="621"/>
      <c r="O25" s="621"/>
      <c r="P25" s="621"/>
      <c r="Q25" s="622"/>
      <c r="R25" s="623">
        <v>2813105</v>
      </c>
      <c r="S25" s="624"/>
      <c r="T25" s="624"/>
      <c r="U25" s="624"/>
      <c r="V25" s="624"/>
      <c r="W25" s="624"/>
      <c r="X25" s="624"/>
      <c r="Y25" s="625"/>
      <c r="Z25" s="626">
        <v>52.6</v>
      </c>
      <c r="AA25" s="626"/>
      <c r="AB25" s="626"/>
      <c r="AC25" s="626"/>
      <c r="AD25" s="627">
        <v>2550238</v>
      </c>
      <c r="AE25" s="627"/>
      <c r="AF25" s="627"/>
      <c r="AG25" s="627"/>
      <c r="AH25" s="627"/>
      <c r="AI25" s="627"/>
      <c r="AJ25" s="627"/>
      <c r="AK25" s="627"/>
      <c r="AL25" s="628">
        <v>99.8</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123</v>
      </c>
      <c r="BH25" s="624"/>
      <c r="BI25" s="624"/>
      <c r="BJ25" s="624"/>
      <c r="BK25" s="624"/>
      <c r="BL25" s="624"/>
      <c r="BM25" s="624"/>
      <c r="BN25" s="625"/>
      <c r="BO25" s="626" t="s">
        <v>123</v>
      </c>
      <c r="BP25" s="626"/>
      <c r="BQ25" s="626"/>
      <c r="BR25" s="626"/>
      <c r="BS25" s="627" t="s">
        <v>123</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703072</v>
      </c>
      <c r="CS25" s="654"/>
      <c r="CT25" s="654"/>
      <c r="CU25" s="654"/>
      <c r="CV25" s="654"/>
      <c r="CW25" s="654"/>
      <c r="CX25" s="654"/>
      <c r="CY25" s="655"/>
      <c r="CZ25" s="628">
        <v>14.1</v>
      </c>
      <c r="DA25" s="656"/>
      <c r="DB25" s="656"/>
      <c r="DC25" s="658"/>
      <c r="DD25" s="632">
        <v>638376</v>
      </c>
      <c r="DE25" s="654"/>
      <c r="DF25" s="654"/>
      <c r="DG25" s="654"/>
      <c r="DH25" s="654"/>
      <c r="DI25" s="654"/>
      <c r="DJ25" s="654"/>
      <c r="DK25" s="655"/>
      <c r="DL25" s="632">
        <v>589415</v>
      </c>
      <c r="DM25" s="654"/>
      <c r="DN25" s="654"/>
      <c r="DO25" s="654"/>
      <c r="DP25" s="654"/>
      <c r="DQ25" s="654"/>
      <c r="DR25" s="654"/>
      <c r="DS25" s="654"/>
      <c r="DT25" s="654"/>
      <c r="DU25" s="654"/>
      <c r="DV25" s="655"/>
      <c r="DW25" s="628">
        <v>22.9</v>
      </c>
      <c r="DX25" s="656"/>
      <c r="DY25" s="656"/>
      <c r="DZ25" s="656"/>
      <c r="EA25" s="656"/>
      <c r="EB25" s="656"/>
      <c r="EC25" s="657"/>
    </row>
    <row r="26" spans="2:133" ht="11.25" customHeight="1" x14ac:dyDescent="0.2">
      <c r="B26" s="620" t="s">
        <v>285</v>
      </c>
      <c r="C26" s="621"/>
      <c r="D26" s="621"/>
      <c r="E26" s="621"/>
      <c r="F26" s="621"/>
      <c r="G26" s="621"/>
      <c r="H26" s="621"/>
      <c r="I26" s="621"/>
      <c r="J26" s="621"/>
      <c r="K26" s="621"/>
      <c r="L26" s="621"/>
      <c r="M26" s="621"/>
      <c r="N26" s="621"/>
      <c r="O26" s="621"/>
      <c r="P26" s="621"/>
      <c r="Q26" s="622"/>
      <c r="R26" s="623">
        <v>521</v>
      </c>
      <c r="S26" s="624"/>
      <c r="T26" s="624"/>
      <c r="U26" s="624"/>
      <c r="V26" s="624"/>
      <c r="W26" s="624"/>
      <c r="X26" s="624"/>
      <c r="Y26" s="625"/>
      <c r="Z26" s="626">
        <v>0</v>
      </c>
      <c r="AA26" s="626"/>
      <c r="AB26" s="626"/>
      <c r="AC26" s="626"/>
      <c r="AD26" s="627">
        <v>521</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123</v>
      </c>
      <c r="BH26" s="624"/>
      <c r="BI26" s="624"/>
      <c r="BJ26" s="624"/>
      <c r="BK26" s="624"/>
      <c r="BL26" s="624"/>
      <c r="BM26" s="624"/>
      <c r="BN26" s="625"/>
      <c r="BO26" s="626" t="s">
        <v>123</v>
      </c>
      <c r="BP26" s="626"/>
      <c r="BQ26" s="626"/>
      <c r="BR26" s="626"/>
      <c r="BS26" s="627" t="s">
        <v>123</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355122</v>
      </c>
      <c r="CS26" s="624"/>
      <c r="CT26" s="624"/>
      <c r="CU26" s="624"/>
      <c r="CV26" s="624"/>
      <c r="CW26" s="624"/>
      <c r="CX26" s="624"/>
      <c r="CY26" s="625"/>
      <c r="CZ26" s="628">
        <v>7.1</v>
      </c>
      <c r="DA26" s="656"/>
      <c r="DB26" s="656"/>
      <c r="DC26" s="658"/>
      <c r="DD26" s="632">
        <v>314339</v>
      </c>
      <c r="DE26" s="624"/>
      <c r="DF26" s="624"/>
      <c r="DG26" s="624"/>
      <c r="DH26" s="624"/>
      <c r="DI26" s="624"/>
      <c r="DJ26" s="624"/>
      <c r="DK26" s="625"/>
      <c r="DL26" s="632" t="s">
        <v>123</v>
      </c>
      <c r="DM26" s="624"/>
      <c r="DN26" s="624"/>
      <c r="DO26" s="624"/>
      <c r="DP26" s="624"/>
      <c r="DQ26" s="624"/>
      <c r="DR26" s="624"/>
      <c r="DS26" s="624"/>
      <c r="DT26" s="624"/>
      <c r="DU26" s="624"/>
      <c r="DV26" s="625"/>
      <c r="DW26" s="628" t="s">
        <v>123</v>
      </c>
      <c r="DX26" s="656"/>
      <c r="DY26" s="656"/>
      <c r="DZ26" s="656"/>
      <c r="EA26" s="656"/>
      <c r="EB26" s="656"/>
      <c r="EC26" s="657"/>
    </row>
    <row r="27" spans="2:133" ht="11.25" customHeight="1" x14ac:dyDescent="0.2">
      <c r="B27" s="620" t="s">
        <v>288</v>
      </c>
      <c r="C27" s="621"/>
      <c r="D27" s="621"/>
      <c r="E27" s="621"/>
      <c r="F27" s="621"/>
      <c r="G27" s="621"/>
      <c r="H27" s="621"/>
      <c r="I27" s="621"/>
      <c r="J27" s="621"/>
      <c r="K27" s="621"/>
      <c r="L27" s="621"/>
      <c r="M27" s="621"/>
      <c r="N27" s="621"/>
      <c r="O27" s="621"/>
      <c r="P27" s="621"/>
      <c r="Q27" s="622"/>
      <c r="R27" s="623">
        <v>9624</v>
      </c>
      <c r="S27" s="624"/>
      <c r="T27" s="624"/>
      <c r="U27" s="624"/>
      <c r="V27" s="624"/>
      <c r="W27" s="624"/>
      <c r="X27" s="624"/>
      <c r="Y27" s="625"/>
      <c r="Z27" s="626">
        <v>0.2</v>
      </c>
      <c r="AA27" s="626"/>
      <c r="AB27" s="626"/>
      <c r="AC27" s="626"/>
      <c r="AD27" s="627">
        <v>2305</v>
      </c>
      <c r="AE27" s="627"/>
      <c r="AF27" s="627"/>
      <c r="AG27" s="627"/>
      <c r="AH27" s="627"/>
      <c r="AI27" s="627"/>
      <c r="AJ27" s="627"/>
      <c r="AK27" s="627"/>
      <c r="AL27" s="628">
        <v>0.1</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744589</v>
      </c>
      <c r="BH27" s="624"/>
      <c r="BI27" s="624"/>
      <c r="BJ27" s="624"/>
      <c r="BK27" s="624"/>
      <c r="BL27" s="624"/>
      <c r="BM27" s="624"/>
      <c r="BN27" s="625"/>
      <c r="BO27" s="626">
        <v>100</v>
      </c>
      <c r="BP27" s="626"/>
      <c r="BQ27" s="626"/>
      <c r="BR27" s="626"/>
      <c r="BS27" s="627" t="s">
        <v>123</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526034</v>
      </c>
      <c r="CS27" s="654"/>
      <c r="CT27" s="654"/>
      <c r="CU27" s="654"/>
      <c r="CV27" s="654"/>
      <c r="CW27" s="654"/>
      <c r="CX27" s="654"/>
      <c r="CY27" s="655"/>
      <c r="CZ27" s="628">
        <v>10.6</v>
      </c>
      <c r="DA27" s="656"/>
      <c r="DB27" s="656"/>
      <c r="DC27" s="658"/>
      <c r="DD27" s="632">
        <v>187677</v>
      </c>
      <c r="DE27" s="654"/>
      <c r="DF27" s="654"/>
      <c r="DG27" s="654"/>
      <c r="DH27" s="654"/>
      <c r="DI27" s="654"/>
      <c r="DJ27" s="654"/>
      <c r="DK27" s="655"/>
      <c r="DL27" s="632">
        <v>115857</v>
      </c>
      <c r="DM27" s="654"/>
      <c r="DN27" s="654"/>
      <c r="DO27" s="654"/>
      <c r="DP27" s="654"/>
      <c r="DQ27" s="654"/>
      <c r="DR27" s="654"/>
      <c r="DS27" s="654"/>
      <c r="DT27" s="654"/>
      <c r="DU27" s="654"/>
      <c r="DV27" s="655"/>
      <c r="DW27" s="628">
        <v>4.5</v>
      </c>
      <c r="DX27" s="656"/>
      <c r="DY27" s="656"/>
      <c r="DZ27" s="656"/>
      <c r="EA27" s="656"/>
      <c r="EB27" s="656"/>
      <c r="EC27" s="657"/>
    </row>
    <row r="28" spans="2:133" ht="11.25" customHeight="1" x14ac:dyDescent="0.2">
      <c r="B28" s="620" t="s">
        <v>291</v>
      </c>
      <c r="C28" s="621"/>
      <c r="D28" s="621"/>
      <c r="E28" s="621"/>
      <c r="F28" s="621"/>
      <c r="G28" s="621"/>
      <c r="H28" s="621"/>
      <c r="I28" s="621"/>
      <c r="J28" s="621"/>
      <c r="K28" s="621"/>
      <c r="L28" s="621"/>
      <c r="M28" s="621"/>
      <c r="N28" s="621"/>
      <c r="O28" s="621"/>
      <c r="P28" s="621"/>
      <c r="Q28" s="622"/>
      <c r="R28" s="623">
        <v>45392</v>
      </c>
      <c r="S28" s="624"/>
      <c r="T28" s="624"/>
      <c r="U28" s="624"/>
      <c r="V28" s="624"/>
      <c r="W28" s="624"/>
      <c r="X28" s="624"/>
      <c r="Y28" s="625"/>
      <c r="Z28" s="626">
        <v>0.8</v>
      </c>
      <c r="AA28" s="626"/>
      <c r="AB28" s="626"/>
      <c r="AC28" s="626"/>
      <c r="AD28" s="627">
        <v>1439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402378</v>
      </c>
      <c r="CS28" s="624"/>
      <c r="CT28" s="624"/>
      <c r="CU28" s="624"/>
      <c r="CV28" s="624"/>
      <c r="CW28" s="624"/>
      <c r="CX28" s="624"/>
      <c r="CY28" s="625"/>
      <c r="CZ28" s="628">
        <v>8.1</v>
      </c>
      <c r="DA28" s="656"/>
      <c r="DB28" s="656"/>
      <c r="DC28" s="658"/>
      <c r="DD28" s="632">
        <v>396562</v>
      </c>
      <c r="DE28" s="624"/>
      <c r="DF28" s="624"/>
      <c r="DG28" s="624"/>
      <c r="DH28" s="624"/>
      <c r="DI28" s="624"/>
      <c r="DJ28" s="624"/>
      <c r="DK28" s="625"/>
      <c r="DL28" s="632">
        <v>396562</v>
      </c>
      <c r="DM28" s="624"/>
      <c r="DN28" s="624"/>
      <c r="DO28" s="624"/>
      <c r="DP28" s="624"/>
      <c r="DQ28" s="624"/>
      <c r="DR28" s="624"/>
      <c r="DS28" s="624"/>
      <c r="DT28" s="624"/>
      <c r="DU28" s="624"/>
      <c r="DV28" s="625"/>
      <c r="DW28" s="628">
        <v>15.4</v>
      </c>
      <c r="DX28" s="656"/>
      <c r="DY28" s="656"/>
      <c r="DZ28" s="656"/>
      <c r="EA28" s="656"/>
      <c r="EB28" s="656"/>
      <c r="EC28" s="657"/>
    </row>
    <row r="29" spans="2:133" ht="11.25" customHeight="1" x14ac:dyDescent="0.2">
      <c r="B29" s="620" t="s">
        <v>293</v>
      </c>
      <c r="C29" s="621"/>
      <c r="D29" s="621"/>
      <c r="E29" s="621"/>
      <c r="F29" s="621"/>
      <c r="G29" s="621"/>
      <c r="H29" s="621"/>
      <c r="I29" s="621"/>
      <c r="J29" s="621"/>
      <c r="K29" s="621"/>
      <c r="L29" s="621"/>
      <c r="M29" s="621"/>
      <c r="N29" s="621"/>
      <c r="O29" s="621"/>
      <c r="P29" s="621"/>
      <c r="Q29" s="622"/>
      <c r="R29" s="623">
        <v>3810</v>
      </c>
      <c r="S29" s="624"/>
      <c r="T29" s="624"/>
      <c r="U29" s="624"/>
      <c r="V29" s="624"/>
      <c r="W29" s="624"/>
      <c r="X29" s="624"/>
      <c r="Y29" s="625"/>
      <c r="Z29" s="626">
        <v>0.1</v>
      </c>
      <c r="AA29" s="626"/>
      <c r="AB29" s="626"/>
      <c r="AC29" s="626"/>
      <c r="AD29" s="627" t="s">
        <v>123</v>
      </c>
      <c r="AE29" s="627"/>
      <c r="AF29" s="627"/>
      <c r="AG29" s="627"/>
      <c r="AH29" s="627"/>
      <c r="AI29" s="627"/>
      <c r="AJ29" s="627"/>
      <c r="AK29" s="627"/>
      <c r="AL29" s="628" t="s">
        <v>123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402378</v>
      </c>
      <c r="CS29" s="654"/>
      <c r="CT29" s="654"/>
      <c r="CU29" s="654"/>
      <c r="CV29" s="654"/>
      <c r="CW29" s="654"/>
      <c r="CX29" s="654"/>
      <c r="CY29" s="655"/>
      <c r="CZ29" s="628">
        <v>8.1</v>
      </c>
      <c r="DA29" s="656"/>
      <c r="DB29" s="656"/>
      <c r="DC29" s="658"/>
      <c r="DD29" s="632">
        <v>396562</v>
      </c>
      <c r="DE29" s="654"/>
      <c r="DF29" s="654"/>
      <c r="DG29" s="654"/>
      <c r="DH29" s="654"/>
      <c r="DI29" s="654"/>
      <c r="DJ29" s="654"/>
      <c r="DK29" s="655"/>
      <c r="DL29" s="632">
        <v>396562</v>
      </c>
      <c r="DM29" s="654"/>
      <c r="DN29" s="654"/>
      <c r="DO29" s="654"/>
      <c r="DP29" s="654"/>
      <c r="DQ29" s="654"/>
      <c r="DR29" s="654"/>
      <c r="DS29" s="654"/>
      <c r="DT29" s="654"/>
      <c r="DU29" s="654"/>
      <c r="DV29" s="655"/>
      <c r="DW29" s="628">
        <v>15.4</v>
      </c>
      <c r="DX29" s="656"/>
      <c r="DY29" s="656"/>
      <c r="DZ29" s="656"/>
      <c r="EA29" s="656"/>
      <c r="EB29" s="656"/>
      <c r="EC29" s="657"/>
    </row>
    <row r="30" spans="2:133" ht="11.25" customHeight="1" x14ac:dyDescent="0.2">
      <c r="B30" s="620" t="s">
        <v>295</v>
      </c>
      <c r="C30" s="621"/>
      <c r="D30" s="621"/>
      <c r="E30" s="621"/>
      <c r="F30" s="621"/>
      <c r="G30" s="621"/>
      <c r="H30" s="621"/>
      <c r="I30" s="621"/>
      <c r="J30" s="621"/>
      <c r="K30" s="621"/>
      <c r="L30" s="621"/>
      <c r="M30" s="621"/>
      <c r="N30" s="621"/>
      <c r="O30" s="621"/>
      <c r="P30" s="621"/>
      <c r="Q30" s="622"/>
      <c r="R30" s="623">
        <v>675698</v>
      </c>
      <c r="S30" s="624"/>
      <c r="T30" s="624"/>
      <c r="U30" s="624"/>
      <c r="V30" s="624"/>
      <c r="W30" s="624"/>
      <c r="X30" s="624"/>
      <c r="Y30" s="625"/>
      <c r="Z30" s="626">
        <v>12.6</v>
      </c>
      <c r="AA30" s="626"/>
      <c r="AB30" s="626"/>
      <c r="AC30" s="626"/>
      <c r="AD30" s="627" t="s">
        <v>123</v>
      </c>
      <c r="AE30" s="627"/>
      <c r="AF30" s="627"/>
      <c r="AG30" s="627"/>
      <c r="AH30" s="627"/>
      <c r="AI30" s="627"/>
      <c r="AJ30" s="627"/>
      <c r="AK30" s="627"/>
      <c r="AL30" s="628" t="s">
        <v>123</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391893</v>
      </c>
      <c r="CS30" s="624"/>
      <c r="CT30" s="624"/>
      <c r="CU30" s="624"/>
      <c r="CV30" s="624"/>
      <c r="CW30" s="624"/>
      <c r="CX30" s="624"/>
      <c r="CY30" s="625"/>
      <c r="CZ30" s="628">
        <v>7.9</v>
      </c>
      <c r="DA30" s="656"/>
      <c r="DB30" s="656"/>
      <c r="DC30" s="658"/>
      <c r="DD30" s="632">
        <v>386077</v>
      </c>
      <c r="DE30" s="624"/>
      <c r="DF30" s="624"/>
      <c r="DG30" s="624"/>
      <c r="DH30" s="624"/>
      <c r="DI30" s="624"/>
      <c r="DJ30" s="624"/>
      <c r="DK30" s="625"/>
      <c r="DL30" s="632">
        <v>386077</v>
      </c>
      <c r="DM30" s="624"/>
      <c r="DN30" s="624"/>
      <c r="DO30" s="624"/>
      <c r="DP30" s="624"/>
      <c r="DQ30" s="624"/>
      <c r="DR30" s="624"/>
      <c r="DS30" s="624"/>
      <c r="DT30" s="624"/>
      <c r="DU30" s="624"/>
      <c r="DV30" s="625"/>
      <c r="DW30" s="628">
        <v>15</v>
      </c>
      <c r="DX30" s="656"/>
      <c r="DY30" s="656"/>
      <c r="DZ30" s="656"/>
      <c r="EA30" s="656"/>
      <c r="EB30" s="656"/>
      <c r="EC30" s="657"/>
    </row>
    <row r="31" spans="2:133" ht="11.25" customHeight="1" x14ac:dyDescent="0.2">
      <c r="B31" s="636" t="s">
        <v>299</v>
      </c>
      <c r="C31" s="637"/>
      <c r="D31" s="637"/>
      <c r="E31" s="637"/>
      <c r="F31" s="637"/>
      <c r="G31" s="637"/>
      <c r="H31" s="637"/>
      <c r="I31" s="637"/>
      <c r="J31" s="637"/>
      <c r="K31" s="637"/>
      <c r="L31" s="637"/>
      <c r="M31" s="637"/>
      <c r="N31" s="637"/>
      <c r="O31" s="637"/>
      <c r="P31" s="637"/>
      <c r="Q31" s="638"/>
      <c r="R31" s="623" t="s">
        <v>123</v>
      </c>
      <c r="S31" s="624"/>
      <c r="T31" s="624"/>
      <c r="U31" s="624"/>
      <c r="V31" s="624"/>
      <c r="W31" s="624"/>
      <c r="X31" s="624"/>
      <c r="Y31" s="625"/>
      <c r="Z31" s="626" t="s">
        <v>123</v>
      </c>
      <c r="AA31" s="626"/>
      <c r="AB31" s="626"/>
      <c r="AC31" s="626"/>
      <c r="AD31" s="627" t="s">
        <v>123</v>
      </c>
      <c r="AE31" s="627"/>
      <c r="AF31" s="627"/>
      <c r="AG31" s="627"/>
      <c r="AH31" s="627"/>
      <c r="AI31" s="627"/>
      <c r="AJ31" s="627"/>
      <c r="AK31" s="627"/>
      <c r="AL31" s="628" t="s">
        <v>123</v>
      </c>
      <c r="AM31" s="629"/>
      <c r="AN31" s="629"/>
      <c r="AO31" s="630"/>
      <c r="AP31" s="667" t="s">
        <v>300</v>
      </c>
      <c r="AQ31" s="668"/>
      <c r="AR31" s="668"/>
      <c r="AS31" s="668"/>
      <c r="AT31" s="673" t="s">
        <v>301</v>
      </c>
      <c r="AU31" s="218"/>
      <c r="AV31" s="218"/>
      <c r="AW31" s="218"/>
      <c r="AX31" s="609" t="s">
        <v>179</v>
      </c>
      <c r="AY31" s="610"/>
      <c r="AZ31" s="610"/>
      <c r="BA31" s="610"/>
      <c r="BB31" s="610"/>
      <c r="BC31" s="610"/>
      <c r="BD31" s="610"/>
      <c r="BE31" s="610"/>
      <c r="BF31" s="611"/>
      <c r="BG31" s="676">
        <v>99.1</v>
      </c>
      <c r="BH31" s="677"/>
      <c r="BI31" s="677"/>
      <c r="BJ31" s="677"/>
      <c r="BK31" s="677"/>
      <c r="BL31" s="677"/>
      <c r="BM31" s="618">
        <v>97.2</v>
      </c>
      <c r="BN31" s="677"/>
      <c r="BO31" s="677"/>
      <c r="BP31" s="677"/>
      <c r="BQ31" s="678"/>
      <c r="BR31" s="676">
        <v>98.7</v>
      </c>
      <c r="BS31" s="677"/>
      <c r="BT31" s="677"/>
      <c r="BU31" s="677"/>
      <c r="BV31" s="677"/>
      <c r="BW31" s="677"/>
      <c r="BX31" s="618">
        <v>96.9</v>
      </c>
      <c r="BY31" s="677"/>
      <c r="BZ31" s="677"/>
      <c r="CA31" s="677"/>
      <c r="CB31" s="678"/>
      <c r="CD31" s="663"/>
      <c r="CE31" s="664"/>
      <c r="CF31" s="620" t="s">
        <v>302</v>
      </c>
      <c r="CG31" s="621"/>
      <c r="CH31" s="621"/>
      <c r="CI31" s="621"/>
      <c r="CJ31" s="621"/>
      <c r="CK31" s="621"/>
      <c r="CL31" s="621"/>
      <c r="CM31" s="621"/>
      <c r="CN31" s="621"/>
      <c r="CO31" s="621"/>
      <c r="CP31" s="621"/>
      <c r="CQ31" s="622"/>
      <c r="CR31" s="623">
        <v>10485</v>
      </c>
      <c r="CS31" s="654"/>
      <c r="CT31" s="654"/>
      <c r="CU31" s="654"/>
      <c r="CV31" s="654"/>
      <c r="CW31" s="654"/>
      <c r="CX31" s="654"/>
      <c r="CY31" s="655"/>
      <c r="CZ31" s="628">
        <v>0.2</v>
      </c>
      <c r="DA31" s="656"/>
      <c r="DB31" s="656"/>
      <c r="DC31" s="658"/>
      <c r="DD31" s="632">
        <v>10485</v>
      </c>
      <c r="DE31" s="654"/>
      <c r="DF31" s="654"/>
      <c r="DG31" s="654"/>
      <c r="DH31" s="654"/>
      <c r="DI31" s="654"/>
      <c r="DJ31" s="654"/>
      <c r="DK31" s="655"/>
      <c r="DL31" s="632">
        <v>10485</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2">
      <c r="B32" s="620" t="s">
        <v>303</v>
      </c>
      <c r="C32" s="621"/>
      <c r="D32" s="621"/>
      <c r="E32" s="621"/>
      <c r="F32" s="621"/>
      <c r="G32" s="621"/>
      <c r="H32" s="621"/>
      <c r="I32" s="621"/>
      <c r="J32" s="621"/>
      <c r="K32" s="621"/>
      <c r="L32" s="621"/>
      <c r="M32" s="621"/>
      <c r="N32" s="621"/>
      <c r="O32" s="621"/>
      <c r="P32" s="621"/>
      <c r="Q32" s="622"/>
      <c r="R32" s="623">
        <v>331346</v>
      </c>
      <c r="S32" s="624"/>
      <c r="T32" s="624"/>
      <c r="U32" s="624"/>
      <c r="V32" s="624"/>
      <c r="W32" s="624"/>
      <c r="X32" s="624"/>
      <c r="Y32" s="625"/>
      <c r="Z32" s="626">
        <v>6.2</v>
      </c>
      <c r="AA32" s="626"/>
      <c r="AB32" s="626"/>
      <c r="AC32" s="626"/>
      <c r="AD32" s="627" t="s">
        <v>123</v>
      </c>
      <c r="AE32" s="627"/>
      <c r="AF32" s="627"/>
      <c r="AG32" s="627"/>
      <c r="AH32" s="627"/>
      <c r="AI32" s="627"/>
      <c r="AJ32" s="627"/>
      <c r="AK32" s="627"/>
      <c r="AL32" s="628" t="s">
        <v>123</v>
      </c>
      <c r="AM32" s="629"/>
      <c r="AN32" s="629"/>
      <c r="AO32" s="630"/>
      <c r="AP32" s="669"/>
      <c r="AQ32" s="670"/>
      <c r="AR32" s="670"/>
      <c r="AS32" s="670"/>
      <c r="AT32" s="674"/>
      <c r="AU32" s="214" t="s">
        <v>304</v>
      </c>
      <c r="AX32" s="620" t="s">
        <v>305</v>
      </c>
      <c r="AY32" s="621"/>
      <c r="AZ32" s="621"/>
      <c r="BA32" s="621"/>
      <c r="BB32" s="621"/>
      <c r="BC32" s="621"/>
      <c r="BD32" s="621"/>
      <c r="BE32" s="621"/>
      <c r="BF32" s="622"/>
      <c r="BG32" s="679">
        <v>98.8</v>
      </c>
      <c r="BH32" s="654"/>
      <c r="BI32" s="654"/>
      <c r="BJ32" s="654"/>
      <c r="BK32" s="654"/>
      <c r="BL32" s="654"/>
      <c r="BM32" s="629">
        <v>96.6</v>
      </c>
      <c r="BN32" s="654"/>
      <c r="BO32" s="654"/>
      <c r="BP32" s="654"/>
      <c r="BQ32" s="680"/>
      <c r="BR32" s="679">
        <v>97.9</v>
      </c>
      <c r="BS32" s="654"/>
      <c r="BT32" s="654"/>
      <c r="BU32" s="654"/>
      <c r="BV32" s="654"/>
      <c r="BW32" s="654"/>
      <c r="BX32" s="629">
        <v>97</v>
      </c>
      <c r="BY32" s="654"/>
      <c r="BZ32" s="654"/>
      <c r="CA32" s="654"/>
      <c r="CB32" s="680"/>
      <c r="CD32" s="665"/>
      <c r="CE32" s="666"/>
      <c r="CF32" s="620" t="s">
        <v>306</v>
      </c>
      <c r="CG32" s="621"/>
      <c r="CH32" s="621"/>
      <c r="CI32" s="621"/>
      <c r="CJ32" s="621"/>
      <c r="CK32" s="621"/>
      <c r="CL32" s="621"/>
      <c r="CM32" s="621"/>
      <c r="CN32" s="621"/>
      <c r="CO32" s="621"/>
      <c r="CP32" s="621"/>
      <c r="CQ32" s="622"/>
      <c r="CR32" s="623" t="s">
        <v>123</v>
      </c>
      <c r="CS32" s="624"/>
      <c r="CT32" s="624"/>
      <c r="CU32" s="624"/>
      <c r="CV32" s="624"/>
      <c r="CW32" s="624"/>
      <c r="CX32" s="624"/>
      <c r="CY32" s="625"/>
      <c r="CZ32" s="628" t="s">
        <v>123</v>
      </c>
      <c r="DA32" s="656"/>
      <c r="DB32" s="656"/>
      <c r="DC32" s="658"/>
      <c r="DD32" s="632" t="s">
        <v>123</v>
      </c>
      <c r="DE32" s="624"/>
      <c r="DF32" s="624"/>
      <c r="DG32" s="624"/>
      <c r="DH32" s="624"/>
      <c r="DI32" s="624"/>
      <c r="DJ32" s="624"/>
      <c r="DK32" s="625"/>
      <c r="DL32" s="632" t="s">
        <v>123</v>
      </c>
      <c r="DM32" s="624"/>
      <c r="DN32" s="624"/>
      <c r="DO32" s="624"/>
      <c r="DP32" s="624"/>
      <c r="DQ32" s="624"/>
      <c r="DR32" s="624"/>
      <c r="DS32" s="624"/>
      <c r="DT32" s="624"/>
      <c r="DU32" s="624"/>
      <c r="DV32" s="625"/>
      <c r="DW32" s="628" t="s">
        <v>123</v>
      </c>
      <c r="DX32" s="656"/>
      <c r="DY32" s="656"/>
      <c r="DZ32" s="656"/>
      <c r="EA32" s="656"/>
      <c r="EB32" s="656"/>
      <c r="EC32" s="657"/>
    </row>
    <row r="33" spans="2:133" ht="11.25" customHeight="1" x14ac:dyDescent="0.2">
      <c r="B33" s="620" t="s">
        <v>307</v>
      </c>
      <c r="C33" s="621"/>
      <c r="D33" s="621"/>
      <c r="E33" s="621"/>
      <c r="F33" s="621"/>
      <c r="G33" s="621"/>
      <c r="H33" s="621"/>
      <c r="I33" s="621"/>
      <c r="J33" s="621"/>
      <c r="K33" s="621"/>
      <c r="L33" s="621"/>
      <c r="M33" s="621"/>
      <c r="N33" s="621"/>
      <c r="O33" s="621"/>
      <c r="P33" s="621"/>
      <c r="Q33" s="622"/>
      <c r="R33" s="623">
        <v>6925</v>
      </c>
      <c r="S33" s="624"/>
      <c r="T33" s="624"/>
      <c r="U33" s="624"/>
      <c r="V33" s="624"/>
      <c r="W33" s="624"/>
      <c r="X33" s="624"/>
      <c r="Y33" s="625"/>
      <c r="Z33" s="626">
        <v>0.1</v>
      </c>
      <c r="AA33" s="626"/>
      <c r="AB33" s="626"/>
      <c r="AC33" s="626"/>
      <c r="AD33" s="627">
        <v>861</v>
      </c>
      <c r="AE33" s="627"/>
      <c r="AF33" s="627"/>
      <c r="AG33" s="627"/>
      <c r="AH33" s="627"/>
      <c r="AI33" s="627"/>
      <c r="AJ33" s="627"/>
      <c r="AK33" s="627"/>
      <c r="AL33" s="628">
        <v>0</v>
      </c>
      <c r="AM33" s="629"/>
      <c r="AN33" s="629"/>
      <c r="AO33" s="630"/>
      <c r="AP33" s="671"/>
      <c r="AQ33" s="672"/>
      <c r="AR33" s="672"/>
      <c r="AS33" s="672"/>
      <c r="AT33" s="675"/>
      <c r="AU33" s="219"/>
      <c r="AV33" s="219"/>
      <c r="AW33" s="219"/>
      <c r="AX33" s="644" t="s">
        <v>308</v>
      </c>
      <c r="AY33" s="645"/>
      <c r="AZ33" s="645"/>
      <c r="BA33" s="645"/>
      <c r="BB33" s="645"/>
      <c r="BC33" s="645"/>
      <c r="BD33" s="645"/>
      <c r="BE33" s="645"/>
      <c r="BF33" s="646"/>
      <c r="BG33" s="681">
        <v>99.2</v>
      </c>
      <c r="BH33" s="682"/>
      <c r="BI33" s="682"/>
      <c r="BJ33" s="682"/>
      <c r="BK33" s="682"/>
      <c r="BL33" s="682"/>
      <c r="BM33" s="683">
        <v>96.9</v>
      </c>
      <c r="BN33" s="682"/>
      <c r="BO33" s="682"/>
      <c r="BP33" s="682"/>
      <c r="BQ33" s="684"/>
      <c r="BR33" s="681">
        <v>99</v>
      </c>
      <c r="BS33" s="682"/>
      <c r="BT33" s="682"/>
      <c r="BU33" s="682"/>
      <c r="BV33" s="682"/>
      <c r="BW33" s="682"/>
      <c r="BX33" s="683">
        <v>96</v>
      </c>
      <c r="BY33" s="682"/>
      <c r="BZ33" s="682"/>
      <c r="CA33" s="682"/>
      <c r="CB33" s="684"/>
      <c r="CD33" s="620" t="s">
        <v>309</v>
      </c>
      <c r="CE33" s="621"/>
      <c r="CF33" s="621"/>
      <c r="CG33" s="621"/>
      <c r="CH33" s="621"/>
      <c r="CI33" s="621"/>
      <c r="CJ33" s="621"/>
      <c r="CK33" s="621"/>
      <c r="CL33" s="621"/>
      <c r="CM33" s="621"/>
      <c r="CN33" s="621"/>
      <c r="CO33" s="621"/>
      <c r="CP33" s="621"/>
      <c r="CQ33" s="622"/>
      <c r="CR33" s="623">
        <v>2388788</v>
      </c>
      <c r="CS33" s="654"/>
      <c r="CT33" s="654"/>
      <c r="CU33" s="654"/>
      <c r="CV33" s="654"/>
      <c r="CW33" s="654"/>
      <c r="CX33" s="654"/>
      <c r="CY33" s="655"/>
      <c r="CZ33" s="628">
        <v>48</v>
      </c>
      <c r="DA33" s="656"/>
      <c r="DB33" s="656"/>
      <c r="DC33" s="658"/>
      <c r="DD33" s="632">
        <v>1924000</v>
      </c>
      <c r="DE33" s="654"/>
      <c r="DF33" s="654"/>
      <c r="DG33" s="654"/>
      <c r="DH33" s="654"/>
      <c r="DI33" s="654"/>
      <c r="DJ33" s="654"/>
      <c r="DK33" s="655"/>
      <c r="DL33" s="632">
        <v>1366281</v>
      </c>
      <c r="DM33" s="654"/>
      <c r="DN33" s="654"/>
      <c r="DO33" s="654"/>
      <c r="DP33" s="654"/>
      <c r="DQ33" s="654"/>
      <c r="DR33" s="654"/>
      <c r="DS33" s="654"/>
      <c r="DT33" s="654"/>
      <c r="DU33" s="654"/>
      <c r="DV33" s="655"/>
      <c r="DW33" s="628">
        <v>53.2</v>
      </c>
      <c r="DX33" s="656"/>
      <c r="DY33" s="656"/>
      <c r="DZ33" s="656"/>
      <c r="EA33" s="656"/>
      <c r="EB33" s="656"/>
      <c r="EC33" s="657"/>
    </row>
    <row r="34" spans="2:133" ht="11.25" customHeight="1" x14ac:dyDescent="0.2">
      <c r="B34" s="620" t="s">
        <v>310</v>
      </c>
      <c r="C34" s="621"/>
      <c r="D34" s="621"/>
      <c r="E34" s="621"/>
      <c r="F34" s="621"/>
      <c r="G34" s="621"/>
      <c r="H34" s="621"/>
      <c r="I34" s="621"/>
      <c r="J34" s="621"/>
      <c r="K34" s="621"/>
      <c r="L34" s="621"/>
      <c r="M34" s="621"/>
      <c r="N34" s="621"/>
      <c r="O34" s="621"/>
      <c r="P34" s="621"/>
      <c r="Q34" s="622"/>
      <c r="R34" s="623">
        <v>40907</v>
      </c>
      <c r="S34" s="624"/>
      <c r="T34" s="624"/>
      <c r="U34" s="624"/>
      <c r="V34" s="624"/>
      <c r="W34" s="624"/>
      <c r="X34" s="624"/>
      <c r="Y34" s="625"/>
      <c r="Z34" s="626">
        <v>0.8</v>
      </c>
      <c r="AA34" s="626"/>
      <c r="AB34" s="626"/>
      <c r="AC34" s="626"/>
      <c r="AD34" s="627" t="s">
        <v>123</v>
      </c>
      <c r="AE34" s="627"/>
      <c r="AF34" s="627"/>
      <c r="AG34" s="627"/>
      <c r="AH34" s="627"/>
      <c r="AI34" s="627"/>
      <c r="AJ34" s="627"/>
      <c r="AK34" s="627"/>
      <c r="AL34" s="628" t="s">
        <v>123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756760</v>
      </c>
      <c r="CS34" s="624"/>
      <c r="CT34" s="624"/>
      <c r="CU34" s="624"/>
      <c r="CV34" s="624"/>
      <c r="CW34" s="624"/>
      <c r="CX34" s="624"/>
      <c r="CY34" s="625"/>
      <c r="CZ34" s="628">
        <v>15.2</v>
      </c>
      <c r="DA34" s="656"/>
      <c r="DB34" s="656"/>
      <c r="DC34" s="658"/>
      <c r="DD34" s="632">
        <v>539692</v>
      </c>
      <c r="DE34" s="624"/>
      <c r="DF34" s="624"/>
      <c r="DG34" s="624"/>
      <c r="DH34" s="624"/>
      <c r="DI34" s="624"/>
      <c r="DJ34" s="624"/>
      <c r="DK34" s="625"/>
      <c r="DL34" s="632">
        <v>467733</v>
      </c>
      <c r="DM34" s="624"/>
      <c r="DN34" s="624"/>
      <c r="DO34" s="624"/>
      <c r="DP34" s="624"/>
      <c r="DQ34" s="624"/>
      <c r="DR34" s="624"/>
      <c r="DS34" s="624"/>
      <c r="DT34" s="624"/>
      <c r="DU34" s="624"/>
      <c r="DV34" s="625"/>
      <c r="DW34" s="628">
        <v>18.2</v>
      </c>
      <c r="DX34" s="656"/>
      <c r="DY34" s="656"/>
      <c r="DZ34" s="656"/>
      <c r="EA34" s="656"/>
      <c r="EB34" s="656"/>
      <c r="EC34" s="657"/>
    </row>
    <row r="35" spans="2:133" ht="11.25" customHeight="1" x14ac:dyDescent="0.2">
      <c r="B35" s="620" t="s">
        <v>312</v>
      </c>
      <c r="C35" s="621"/>
      <c r="D35" s="621"/>
      <c r="E35" s="621"/>
      <c r="F35" s="621"/>
      <c r="G35" s="621"/>
      <c r="H35" s="621"/>
      <c r="I35" s="621"/>
      <c r="J35" s="621"/>
      <c r="K35" s="621"/>
      <c r="L35" s="621"/>
      <c r="M35" s="621"/>
      <c r="N35" s="621"/>
      <c r="O35" s="621"/>
      <c r="P35" s="621"/>
      <c r="Q35" s="622"/>
      <c r="R35" s="623">
        <v>380687</v>
      </c>
      <c r="S35" s="624"/>
      <c r="T35" s="624"/>
      <c r="U35" s="624"/>
      <c r="V35" s="624"/>
      <c r="W35" s="624"/>
      <c r="X35" s="624"/>
      <c r="Y35" s="625"/>
      <c r="Z35" s="626">
        <v>7.1</v>
      </c>
      <c r="AA35" s="626"/>
      <c r="AB35" s="626"/>
      <c r="AC35" s="626"/>
      <c r="AD35" s="627" t="s">
        <v>123</v>
      </c>
      <c r="AE35" s="627"/>
      <c r="AF35" s="627"/>
      <c r="AG35" s="627"/>
      <c r="AH35" s="627"/>
      <c r="AI35" s="627"/>
      <c r="AJ35" s="627"/>
      <c r="AK35" s="627"/>
      <c r="AL35" s="628" t="s">
        <v>123</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102319</v>
      </c>
      <c r="CS35" s="654"/>
      <c r="CT35" s="654"/>
      <c r="CU35" s="654"/>
      <c r="CV35" s="654"/>
      <c r="CW35" s="654"/>
      <c r="CX35" s="654"/>
      <c r="CY35" s="655"/>
      <c r="CZ35" s="628">
        <v>2.1</v>
      </c>
      <c r="DA35" s="656"/>
      <c r="DB35" s="656"/>
      <c r="DC35" s="658"/>
      <c r="DD35" s="632">
        <v>41186</v>
      </c>
      <c r="DE35" s="654"/>
      <c r="DF35" s="654"/>
      <c r="DG35" s="654"/>
      <c r="DH35" s="654"/>
      <c r="DI35" s="654"/>
      <c r="DJ35" s="654"/>
      <c r="DK35" s="655"/>
      <c r="DL35" s="632">
        <v>36270</v>
      </c>
      <c r="DM35" s="654"/>
      <c r="DN35" s="654"/>
      <c r="DO35" s="654"/>
      <c r="DP35" s="654"/>
      <c r="DQ35" s="654"/>
      <c r="DR35" s="654"/>
      <c r="DS35" s="654"/>
      <c r="DT35" s="654"/>
      <c r="DU35" s="654"/>
      <c r="DV35" s="655"/>
      <c r="DW35" s="628">
        <v>1.4</v>
      </c>
      <c r="DX35" s="656"/>
      <c r="DY35" s="656"/>
      <c r="DZ35" s="656"/>
      <c r="EA35" s="656"/>
      <c r="EB35" s="656"/>
      <c r="EC35" s="657"/>
    </row>
    <row r="36" spans="2:133" ht="11.25" customHeight="1" x14ac:dyDescent="0.2">
      <c r="B36" s="620" t="s">
        <v>316</v>
      </c>
      <c r="C36" s="621"/>
      <c r="D36" s="621"/>
      <c r="E36" s="621"/>
      <c r="F36" s="621"/>
      <c r="G36" s="621"/>
      <c r="H36" s="621"/>
      <c r="I36" s="621"/>
      <c r="J36" s="621"/>
      <c r="K36" s="621"/>
      <c r="L36" s="621"/>
      <c r="M36" s="621"/>
      <c r="N36" s="621"/>
      <c r="O36" s="621"/>
      <c r="P36" s="621"/>
      <c r="Q36" s="622"/>
      <c r="R36" s="623">
        <v>513093</v>
      </c>
      <c r="S36" s="624"/>
      <c r="T36" s="624"/>
      <c r="U36" s="624"/>
      <c r="V36" s="624"/>
      <c r="W36" s="624"/>
      <c r="X36" s="624"/>
      <c r="Y36" s="625"/>
      <c r="Z36" s="626">
        <v>9.6</v>
      </c>
      <c r="AA36" s="626"/>
      <c r="AB36" s="626"/>
      <c r="AC36" s="626"/>
      <c r="AD36" s="627" t="s">
        <v>123</v>
      </c>
      <c r="AE36" s="627"/>
      <c r="AF36" s="627"/>
      <c r="AG36" s="627"/>
      <c r="AH36" s="627"/>
      <c r="AI36" s="627"/>
      <c r="AJ36" s="627"/>
      <c r="AK36" s="627"/>
      <c r="AL36" s="628" t="s">
        <v>123</v>
      </c>
      <c r="AM36" s="629"/>
      <c r="AN36" s="629"/>
      <c r="AO36" s="630"/>
      <c r="AP36" s="222"/>
      <c r="AQ36" s="685" t="s">
        <v>317</v>
      </c>
      <c r="AR36" s="686"/>
      <c r="AS36" s="686"/>
      <c r="AT36" s="686"/>
      <c r="AU36" s="686"/>
      <c r="AV36" s="686"/>
      <c r="AW36" s="686"/>
      <c r="AX36" s="686"/>
      <c r="AY36" s="687"/>
      <c r="AZ36" s="612">
        <v>575672</v>
      </c>
      <c r="BA36" s="613"/>
      <c r="BB36" s="613"/>
      <c r="BC36" s="613"/>
      <c r="BD36" s="613"/>
      <c r="BE36" s="613"/>
      <c r="BF36" s="688"/>
      <c r="BG36" s="609" t="s">
        <v>318</v>
      </c>
      <c r="BH36" s="610"/>
      <c r="BI36" s="610"/>
      <c r="BJ36" s="610"/>
      <c r="BK36" s="610"/>
      <c r="BL36" s="610"/>
      <c r="BM36" s="610"/>
      <c r="BN36" s="610"/>
      <c r="BO36" s="610"/>
      <c r="BP36" s="610"/>
      <c r="BQ36" s="610"/>
      <c r="BR36" s="610"/>
      <c r="BS36" s="610"/>
      <c r="BT36" s="610"/>
      <c r="BU36" s="611"/>
      <c r="BV36" s="612">
        <v>57318</v>
      </c>
      <c r="BW36" s="613"/>
      <c r="BX36" s="613"/>
      <c r="BY36" s="613"/>
      <c r="BZ36" s="613"/>
      <c r="CA36" s="613"/>
      <c r="CB36" s="688"/>
      <c r="CD36" s="620" t="s">
        <v>319</v>
      </c>
      <c r="CE36" s="621"/>
      <c r="CF36" s="621"/>
      <c r="CG36" s="621"/>
      <c r="CH36" s="621"/>
      <c r="CI36" s="621"/>
      <c r="CJ36" s="621"/>
      <c r="CK36" s="621"/>
      <c r="CL36" s="621"/>
      <c r="CM36" s="621"/>
      <c r="CN36" s="621"/>
      <c r="CO36" s="621"/>
      <c r="CP36" s="621"/>
      <c r="CQ36" s="622"/>
      <c r="CR36" s="623">
        <v>1045306</v>
      </c>
      <c r="CS36" s="624"/>
      <c r="CT36" s="624"/>
      <c r="CU36" s="624"/>
      <c r="CV36" s="624"/>
      <c r="CW36" s="624"/>
      <c r="CX36" s="624"/>
      <c r="CY36" s="625"/>
      <c r="CZ36" s="628">
        <v>21</v>
      </c>
      <c r="DA36" s="656"/>
      <c r="DB36" s="656"/>
      <c r="DC36" s="658"/>
      <c r="DD36" s="632">
        <v>909892</v>
      </c>
      <c r="DE36" s="624"/>
      <c r="DF36" s="624"/>
      <c r="DG36" s="624"/>
      <c r="DH36" s="624"/>
      <c r="DI36" s="624"/>
      <c r="DJ36" s="624"/>
      <c r="DK36" s="625"/>
      <c r="DL36" s="632">
        <v>646803</v>
      </c>
      <c r="DM36" s="624"/>
      <c r="DN36" s="624"/>
      <c r="DO36" s="624"/>
      <c r="DP36" s="624"/>
      <c r="DQ36" s="624"/>
      <c r="DR36" s="624"/>
      <c r="DS36" s="624"/>
      <c r="DT36" s="624"/>
      <c r="DU36" s="624"/>
      <c r="DV36" s="625"/>
      <c r="DW36" s="628">
        <v>25.2</v>
      </c>
      <c r="DX36" s="656"/>
      <c r="DY36" s="656"/>
      <c r="DZ36" s="656"/>
      <c r="EA36" s="656"/>
      <c r="EB36" s="656"/>
      <c r="EC36" s="657"/>
    </row>
    <row r="37" spans="2:133" ht="11.25" customHeight="1" x14ac:dyDescent="0.2">
      <c r="B37" s="620" t="s">
        <v>320</v>
      </c>
      <c r="C37" s="621"/>
      <c r="D37" s="621"/>
      <c r="E37" s="621"/>
      <c r="F37" s="621"/>
      <c r="G37" s="621"/>
      <c r="H37" s="621"/>
      <c r="I37" s="621"/>
      <c r="J37" s="621"/>
      <c r="K37" s="621"/>
      <c r="L37" s="621"/>
      <c r="M37" s="621"/>
      <c r="N37" s="621"/>
      <c r="O37" s="621"/>
      <c r="P37" s="621"/>
      <c r="Q37" s="622"/>
      <c r="R37" s="623">
        <v>66023</v>
      </c>
      <c r="S37" s="624"/>
      <c r="T37" s="624"/>
      <c r="U37" s="624"/>
      <c r="V37" s="624"/>
      <c r="W37" s="624"/>
      <c r="X37" s="624"/>
      <c r="Y37" s="625"/>
      <c r="Z37" s="626">
        <v>1.2</v>
      </c>
      <c r="AA37" s="626"/>
      <c r="AB37" s="626"/>
      <c r="AC37" s="626"/>
      <c r="AD37" s="627">
        <v>2</v>
      </c>
      <c r="AE37" s="627"/>
      <c r="AF37" s="627"/>
      <c r="AG37" s="627"/>
      <c r="AH37" s="627"/>
      <c r="AI37" s="627"/>
      <c r="AJ37" s="627"/>
      <c r="AK37" s="627"/>
      <c r="AL37" s="628">
        <v>0</v>
      </c>
      <c r="AM37" s="629"/>
      <c r="AN37" s="629"/>
      <c r="AO37" s="630"/>
      <c r="AQ37" s="689" t="s">
        <v>321</v>
      </c>
      <c r="AR37" s="690"/>
      <c r="AS37" s="690"/>
      <c r="AT37" s="690"/>
      <c r="AU37" s="690"/>
      <c r="AV37" s="690"/>
      <c r="AW37" s="690"/>
      <c r="AX37" s="690"/>
      <c r="AY37" s="691"/>
      <c r="AZ37" s="623">
        <v>155872</v>
      </c>
      <c r="BA37" s="624"/>
      <c r="BB37" s="624"/>
      <c r="BC37" s="624"/>
      <c r="BD37" s="654"/>
      <c r="BE37" s="654"/>
      <c r="BF37" s="680"/>
      <c r="BG37" s="620" t="s">
        <v>322</v>
      </c>
      <c r="BH37" s="621"/>
      <c r="BI37" s="621"/>
      <c r="BJ37" s="621"/>
      <c r="BK37" s="621"/>
      <c r="BL37" s="621"/>
      <c r="BM37" s="621"/>
      <c r="BN37" s="621"/>
      <c r="BO37" s="621"/>
      <c r="BP37" s="621"/>
      <c r="BQ37" s="621"/>
      <c r="BR37" s="621"/>
      <c r="BS37" s="621"/>
      <c r="BT37" s="621"/>
      <c r="BU37" s="622"/>
      <c r="BV37" s="623">
        <v>46714</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307950</v>
      </c>
      <c r="CS37" s="654"/>
      <c r="CT37" s="654"/>
      <c r="CU37" s="654"/>
      <c r="CV37" s="654"/>
      <c r="CW37" s="654"/>
      <c r="CX37" s="654"/>
      <c r="CY37" s="655"/>
      <c r="CZ37" s="628">
        <v>6.2</v>
      </c>
      <c r="DA37" s="656"/>
      <c r="DB37" s="656"/>
      <c r="DC37" s="658"/>
      <c r="DD37" s="632">
        <v>307950</v>
      </c>
      <c r="DE37" s="654"/>
      <c r="DF37" s="654"/>
      <c r="DG37" s="654"/>
      <c r="DH37" s="654"/>
      <c r="DI37" s="654"/>
      <c r="DJ37" s="654"/>
      <c r="DK37" s="655"/>
      <c r="DL37" s="632">
        <v>307950</v>
      </c>
      <c r="DM37" s="654"/>
      <c r="DN37" s="654"/>
      <c r="DO37" s="654"/>
      <c r="DP37" s="654"/>
      <c r="DQ37" s="654"/>
      <c r="DR37" s="654"/>
      <c r="DS37" s="654"/>
      <c r="DT37" s="654"/>
      <c r="DU37" s="654"/>
      <c r="DV37" s="655"/>
      <c r="DW37" s="628">
        <v>12</v>
      </c>
      <c r="DX37" s="656"/>
      <c r="DY37" s="656"/>
      <c r="DZ37" s="656"/>
      <c r="EA37" s="656"/>
      <c r="EB37" s="656"/>
      <c r="EC37" s="657"/>
    </row>
    <row r="38" spans="2:133" ht="11.25" customHeight="1" x14ac:dyDescent="0.2">
      <c r="B38" s="620" t="s">
        <v>324</v>
      </c>
      <c r="C38" s="621"/>
      <c r="D38" s="621"/>
      <c r="E38" s="621"/>
      <c r="F38" s="621"/>
      <c r="G38" s="621"/>
      <c r="H38" s="621"/>
      <c r="I38" s="621"/>
      <c r="J38" s="621"/>
      <c r="K38" s="621"/>
      <c r="L38" s="621"/>
      <c r="M38" s="621"/>
      <c r="N38" s="621"/>
      <c r="O38" s="621"/>
      <c r="P38" s="621"/>
      <c r="Q38" s="622"/>
      <c r="R38" s="623">
        <v>459540</v>
      </c>
      <c r="S38" s="624"/>
      <c r="T38" s="624"/>
      <c r="U38" s="624"/>
      <c r="V38" s="624"/>
      <c r="W38" s="624"/>
      <c r="X38" s="624"/>
      <c r="Y38" s="625"/>
      <c r="Z38" s="626">
        <v>8.6</v>
      </c>
      <c r="AA38" s="626"/>
      <c r="AB38" s="626"/>
      <c r="AC38" s="626"/>
      <c r="AD38" s="627" t="s">
        <v>123</v>
      </c>
      <c r="AE38" s="627"/>
      <c r="AF38" s="627"/>
      <c r="AG38" s="627"/>
      <c r="AH38" s="627"/>
      <c r="AI38" s="627"/>
      <c r="AJ38" s="627"/>
      <c r="AK38" s="627"/>
      <c r="AL38" s="628" t="s">
        <v>123</v>
      </c>
      <c r="AM38" s="629"/>
      <c r="AN38" s="629"/>
      <c r="AO38" s="630"/>
      <c r="AQ38" s="689" t="s">
        <v>325</v>
      </c>
      <c r="AR38" s="690"/>
      <c r="AS38" s="690"/>
      <c r="AT38" s="690"/>
      <c r="AU38" s="690"/>
      <c r="AV38" s="690"/>
      <c r="AW38" s="690"/>
      <c r="AX38" s="690"/>
      <c r="AY38" s="691"/>
      <c r="AZ38" s="623">
        <v>129225</v>
      </c>
      <c r="BA38" s="624"/>
      <c r="BB38" s="624"/>
      <c r="BC38" s="624"/>
      <c r="BD38" s="654"/>
      <c r="BE38" s="654"/>
      <c r="BF38" s="680"/>
      <c r="BG38" s="620" t="s">
        <v>326</v>
      </c>
      <c r="BH38" s="621"/>
      <c r="BI38" s="621"/>
      <c r="BJ38" s="621"/>
      <c r="BK38" s="621"/>
      <c r="BL38" s="621"/>
      <c r="BM38" s="621"/>
      <c r="BN38" s="621"/>
      <c r="BO38" s="621"/>
      <c r="BP38" s="621"/>
      <c r="BQ38" s="621"/>
      <c r="BR38" s="621"/>
      <c r="BS38" s="621"/>
      <c r="BT38" s="621"/>
      <c r="BU38" s="622"/>
      <c r="BV38" s="623">
        <v>822</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281655</v>
      </c>
      <c r="CS38" s="624"/>
      <c r="CT38" s="624"/>
      <c r="CU38" s="624"/>
      <c r="CV38" s="624"/>
      <c r="CW38" s="624"/>
      <c r="CX38" s="624"/>
      <c r="CY38" s="625"/>
      <c r="CZ38" s="628">
        <v>5.7</v>
      </c>
      <c r="DA38" s="656"/>
      <c r="DB38" s="656"/>
      <c r="DC38" s="658"/>
      <c r="DD38" s="632">
        <v>230527</v>
      </c>
      <c r="DE38" s="624"/>
      <c r="DF38" s="624"/>
      <c r="DG38" s="624"/>
      <c r="DH38" s="624"/>
      <c r="DI38" s="624"/>
      <c r="DJ38" s="624"/>
      <c r="DK38" s="625"/>
      <c r="DL38" s="632">
        <v>215475</v>
      </c>
      <c r="DM38" s="624"/>
      <c r="DN38" s="624"/>
      <c r="DO38" s="624"/>
      <c r="DP38" s="624"/>
      <c r="DQ38" s="624"/>
      <c r="DR38" s="624"/>
      <c r="DS38" s="624"/>
      <c r="DT38" s="624"/>
      <c r="DU38" s="624"/>
      <c r="DV38" s="625"/>
      <c r="DW38" s="628">
        <v>8.4</v>
      </c>
      <c r="DX38" s="656"/>
      <c r="DY38" s="656"/>
      <c r="DZ38" s="656"/>
      <c r="EA38" s="656"/>
      <c r="EB38" s="656"/>
      <c r="EC38" s="657"/>
    </row>
    <row r="39" spans="2:133" ht="11.25" customHeight="1" x14ac:dyDescent="0.2">
      <c r="B39" s="620" t="s">
        <v>328</v>
      </c>
      <c r="C39" s="621"/>
      <c r="D39" s="621"/>
      <c r="E39" s="621"/>
      <c r="F39" s="621"/>
      <c r="G39" s="621"/>
      <c r="H39" s="621"/>
      <c r="I39" s="621"/>
      <c r="J39" s="621"/>
      <c r="K39" s="621"/>
      <c r="L39" s="621"/>
      <c r="M39" s="621"/>
      <c r="N39" s="621"/>
      <c r="O39" s="621"/>
      <c r="P39" s="621"/>
      <c r="Q39" s="622"/>
      <c r="R39" s="623" t="s">
        <v>123</v>
      </c>
      <c r="S39" s="624"/>
      <c r="T39" s="624"/>
      <c r="U39" s="624"/>
      <c r="V39" s="624"/>
      <c r="W39" s="624"/>
      <c r="X39" s="624"/>
      <c r="Y39" s="625"/>
      <c r="Z39" s="626" t="s">
        <v>123</v>
      </c>
      <c r="AA39" s="626"/>
      <c r="AB39" s="626"/>
      <c r="AC39" s="626"/>
      <c r="AD39" s="627" t="s">
        <v>123</v>
      </c>
      <c r="AE39" s="627"/>
      <c r="AF39" s="627"/>
      <c r="AG39" s="627"/>
      <c r="AH39" s="627"/>
      <c r="AI39" s="627"/>
      <c r="AJ39" s="627"/>
      <c r="AK39" s="627"/>
      <c r="AL39" s="628" t="s">
        <v>123</v>
      </c>
      <c r="AM39" s="629"/>
      <c r="AN39" s="629"/>
      <c r="AO39" s="630"/>
      <c r="AQ39" s="689" t="s">
        <v>329</v>
      </c>
      <c r="AR39" s="690"/>
      <c r="AS39" s="690"/>
      <c r="AT39" s="690"/>
      <c r="AU39" s="690"/>
      <c r="AV39" s="690"/>
      <c r="AW39" s="690"/>
      <c r="AX39" s="690"/>
      <c r="AY39" s="691"/>
      <c r="AZ39" s="623">
        <v>8920</v>
      </c>
      <c r="BA39" s="624"/>
      <c r="BB39" s="624"/>
      <c r="BC39" s="624"/>
      <c r="BD39" s="654"/>
      <c r="BE39" s="654"/>
      <c r="BF39" s="680"/>
      <c r="BG39" s="620" t="s">
        <v>330</v>
      </c>
      <c r="BH39" s="621"/>
      <c r="BI39" s="621"/>
      <c r="BJ39" s="621"/>
      <c r="BK39" s="621"/>
      <c r="BL39" s="621"/>
      <c r="BM39" s="621"/>
      <c r="BN39" s="621"/>
      <c r="BO39" s="621"/>
      <c r="BP39" s="621"/>
      <c r="BQ39" s="621"/>
      <c r="BR39" s="621"/>
      <c r="BS39" s="621"/>
      <c r="BT39" s="621"/>
      <c r="BU39" s="622"/>
      <c r="BV39" s="623">
        <v>1325</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194449</v>
      </c>
      <c r="CS39" s="654"/>
      <c r="CT39" s="654"/>
      <c r="CU39" s="654"/>
      <c r="CV39" s="654"/>
      <c r="CW39" s="654"/>
      <c r="CX39" s="654"/>
      <c r="CY39" s="655"/>
      <c r="CZ39" s="628">
        <v>3.9</v>
      </c>
      <c r="DA39" s="656"/>
      <c r="DB39" s="656"/>
      <c r="DC39" s="658"/>
      <c r="DD39" s="632">
        <v>194404</v>
      </c>
      <c r="DE39" s="654"/>
      <c r="DF39" s="654"/>
      <c r="DG39" s="654"/>
      <c r="DH39" s="654"/>
      <c r="DI39" s="654"/>
      <c r="DJ39" s="654"/>
      <c r="DK39" s="655"/>
      <c r="DL39" s="632" t="s">
        <v>123</v>
      </c>
      <c r="DM39" s="654"/>
      <c r="DN39" s="654"/>
      <c r="DO39" s="654"/>
      <c r="DP39" s="654"/>
      <c r="DQ39" s="654"/>
      <c r="DR39" s="654"/>
      <c r="DS39" s="654"/>
      <c r="DT39" s="654"/>
      <c r="DU39" s="654"/>
      <c r="DV39" s="655"/>
      <c r="DW39" s="628" t="s">
        <v>123</v>
      </c>
      <c r="DX39" s="656"/>
      <c r="DY39" s="656"/>
      <c r="DZ39" s="656"/>
      <c r="EA39" s="656"/>
      <c r="EB39" s="656"/>
      <c r="EC39" s="657"/>
    </row>
    <row r="40" spans="2:133" ht="11.25" customHeight="1" x14ac:dyDescent="0.2">
      <c r="B40" s="620" t="s">
        <v>332</v>
      </c>
      <c r="C40" s="621"/>
      <c r="D40" s="621"/>
      <c r="E40" s="621"/>
      <c r="F40" s="621"/>
      <c r="G40" s="621"/>
      <c r="H40" s="621"/>
      <c r="I40" s="621"/>
      <c r="J40" s="621"/>
      <c r="K40" s="621"/>
      <c r="L40" s="621"/>
      <c r="M40" s="621"/>
      <c r="N40" s="621"/>
      <c r="O40" s="621"/>
      <c r="P40" s="621"/>
      <c r="Q40" s="622"/>
      <c r="R40" s="623">
        <v>15040</v>
      </c>
      <c r="S40" s="624"/>
      <c r="T40" s="624"/>
      <c r="U40" s="624"/>
      <c r="V40" s="624"/>
      <c r="W40" s="624"/>
      <c r="X40" s="624"/>
      <c r="Y40" s="625"/>
      <c r="Z40" s="626">
        <v>0.3</v>
      </c>
      <c r="AA40" s="626"/>
      <c r="AB40" s="626"/>
      <c r="AC40" s="626"/>
      <c r="AD40" s="627" t="s">
        <v>123</v>
      </c>
      <c r="AE40" s="627"/>
      <c r="AF40" s="627"/>
      <c r="AG40" s="627"/>
      <c r="AH40" s="627"/>
      <c r="AI40" s="627"/>
      <c r="AJ40" s="627"/>
      <c r="AK40" s="627"/>
      <c r="AL40" s="628" t="s">
        <v>123</v>
      </c>
      <c r="AM40" s="629"/>
      <c r="AN40" s="629"/>
      <c r="AO40" s="630"/>
      <c r="AQ40" s="689" t="s">
        <v>333</v>
      </c>
      <c r="AR40" s="690"/>
      <c r="AS40" s="690"/>
      <c r="AT40" s="690"/>
      <c r="AU40" s="690"/>
      <c r="AV40" s="690"/>
      <c r="AW40" s="690"/>
      <c r="AX40" s="690"/>
      <c r="AY40" s="691"/>
      <c r="AZ40" s="623">
        <v>390</v>
      </c>
      <c r="BA40" s="624"/>
      <c r="BB40" s="624"/>
      <c r="BC40" s="624"/>
      <c r="BD40" s="654"/>
      <c r="BE40" s="654"/>
      <c r="BF40" s="680"/>
      <c r="BG40" s="669" t="s">
        <v>334</v>
      </c>
      <c r="BH40" s="670"/>
      <c r="BI40" s="670"/>
      <c r="BJ40" s="670"/>
      <c r="BK40" s="670"/>
      <c r="BL40" s="223"/>
      <c r="BM40" s="621" t="s">
        <v>335</v>
      </c>
      <c r="BN40" s="621"/>
      <c r="BO40" s="621"/>
      <c r="BP40" s="621"/>
      <c r="BQ40" s="621"/>
      <c r="BR40" s="621"/>
      <c r="BS40" s="621"/>
      <c r="BT40" s="621"/>
      <c r="BU40" s="622"/>
      <c r="BV40" s="623">
        <v>78</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8299</v>
      </c>
      <c r="CS40" s="624"/>
      <c r="CT40" s="624"/>
      <c r="CU40" s="624"/>
      <c r="CV40" s="624"/>
      <c r="CW40" s="624"/>
      <c r="CX40" s="624"/>
      <c r="CY40" s="625"/>
      <c r="CZ40" s="628">
        <v>0.2</v>
      </c>
      <c r="DA40" s="656"/>
      <c r="DB40" s="656"/>
      <c r="DC40" s="658"/>
      <c r="DD40" s="632">
        <v>8299</v>
      </c>
      <c r="DE40" s="624"/>
      <c r="DF40" s="624"/>
      <c r="DG40" s="624"/>
      <c r="DH40" s="624"/>
      <c r="DI40" s="624"/>
      <c r="DJ40" s="624"/>
      <c r="DK40" s="625"/>
      <c r="DL40" s="632" t="s">
        <v>123</v>
      </c>
      <c r="DM40" s="624"/>
      <c r="DN40" s="624"/>
      <c r="DO40" s="624"/>
      <c r="DP40" s="624"/>
      <c r="DQ40" s="624"/>
      <c r="DR40" s="624"/>
      <c r="DS40" s="624"/>
      <c r="DT40" s="624"/>
      <c r="DU40" s="624"/>
      <c r="DV40" s="625"/>
      <c r="DW40" s="628" t="s">
        <v>123</v>
      </c>
      <c r="DX40" s="656"/>
      <c r="DY40" s="656"/>
      <c r="DZ40" s="656"/>
      <c r="EA40" s="656"/>
      <c r="EB40" s="656"/>
      <c r="EC40" s="657"/>
    </row>
    <row r="41" spans="2:133" ht="11.25" customHeight="1" x14ac:dyDescent="0.2">
      <c r="B41" s="644" t="s">
        <v>337</v>
      </c>
      <c r="C41" s="645"/>
      <c r="D41" s="645"/>
      <c r="E41" s="645"/>
      <c r="F41" s="645"/>
      <c r="G41" s="645"/>
      <c r="H41" s="645"/>
      <c r="I41" s="645"/>
      <c r="J41" s="645"/>
      <c r="K41" s="645"/>
      <c r="L41" s="645"/>
      <c r="M41" s="645"/>
      <c r="N41" s="645"/>
      <c r="O41" s="645"/>
      <c r="P41" s="645"/>
      <c r="Q41" s="646"/>
      <c r="R41" s="698">
        <v>5346671</v>
      </c>
      <c r="S41" s="699"/>
      <c r="T41" s="699"/>
      <c r="U41" s="699"/>
      <c r="V41" s="699"/>
      <c r="W41" s="699"/>
      <c r="X41" s="699"/>
      <c r="Y41" s="700"/>
      <c r="Z41" s="701">
        <v>100</v>
      </c>
      <c r="AA41" s="701"/>
      <c r="AB41" s="701"/>
      <c r="AC41" s="701"/>
      <c r="AD41" s="702">
        <v>2555366</v>
      </c>
      <c r="AE41" s="702"/>
      <c r="AF41" s="702"/>
      <c r="AG41" s="702"/>
      <c r="AH41" s="702"/>
      <c r="AI41" s="702"/>
      <c r="AJ41" s="702"/>
      <c r="AK41" s="702"/>
      <c r="AL41" s="703">
        <v>100</v>
      </c>
      <c r="AM41" s="683"/>
      <c r="AN41" s="683"/>
      <c r="AO41" s="704"/>
      <c r="AQ41" s="689" t="s">
        <v>338</v>
      </c>
      <c r="AR41" s="690"/>
      <c r="AS41" s="690"/>
      <c r="AT41" s="690"/>
      <c r="AU41" s="690"/>
      <c r="AV41" s="690"/>
      <c r="AW41" s="690"/>
      <c r="AX41" s="690"/>
      <c r="AY41" s="691"/>
      <c r="AZ41" s="623">
        <v>73358</v>
      </c>
      <c r="BA41" s="624"/>
      <c r="BB41" s="624"/>
      <c r="BC41" s="624"/>
      <c r="BD41" s="654"/>
      <c r="BE41" s="654"/>
      <c r="BF41" s="680"/>
      <c r="BG41" s="669"/>
      <c r="BH41" s="670"/>
      <c r="BI41" s="670"/>
      <c r="BJ41" s="670"/>
      <c r="BK41" s="670"/>
      <c r="BL41" s="223"/>
      <c r="BM41" s="621" t="s">
        <v>339</v>
      </c>
      <c r="BN41" s="621"/>
      <c r="BO41" s="621"/>
      <c r="BP41" s="621"/>
      <c r="BQ41" s="621"/>
      <c r="BR41" s="621"/>
      <c r="BS41" s="621"/>
      <c r="BT41" s="621"/>
      <c r="BU41" s="622"/>
      <c r="BV41" s="623" t="s">
        <v>123</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123</v>
      </c>
      <c r="CS41" s="654"/>
      <c r="CT41" s="654"/>
      <c r="CU41" s="654"/>
      <c r="CV41" s="654"/>
      <c r="CW41" s="654"/>
      <c r="CX41" s="654"/>
      <c r="CY41" s="655"/>
      <c r="CZ41" s="628" t="s">
        <v>123</v>
      </c>
      <c r="DA41" s="656"/>
      <c r="DB41" s="656"/>
      <c r="DC41" s="658"/>
      <c r="DD41" s="632" t="s">
        <v>123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341</v>
      </c>
      <c r="AR42" s="706"/>
      <c r="AS42" s="706"/>
      <c r="AT42" s="706"/>
      <c r="AU42" s="706"/>
      <c r="AV42" s="706"/>
      <c r="AW42" s="706"/>
      <c r="AX42" s="706"/>
      <c r="AY42" s="707"/>
      <c r="AZ42" s="698">
        <v>207907</v>
      </c>
      <c r="BA42" s="699"/>
      <c r="BB42" s="699"/>
      <c r="BC42" s="699"/>
      <c r="BD42" s="682"/>
      <c r="BE42" s="682"/>
      <c r="BF42" s="684"/>
      <c r="BG42" s="671"/>
      <c r="BH42" s="672"/>
      <c r="BI42" s="672"/>
      <c r="BJ42" s="672"/>
      <c r="BK42" s="672"/>
      <c r="BL42" s="224"/>
      <c r="BM42" s="645" t="s">
        <v>342</v>
      </c>
      <c r="BN42" s="645"/>
      <c r="BO42" s="645"/>
      <c r="BP42" s="645"/>
      <c r="BQ42" s="645"/>
      <c r="BR42" s="645"/>
      <c r="BS42" s="645"/>
      <c r="BT42" s="645"/>
      <c r="BU42" s="646"/>
      <c r="BV42" s="698">
        <v>347</v>
      </c>
      <c r="BW42" s="699"/>
      <c r="BX42" s="699"/>
      <c r="BY42" s="699"/>
      <c r="BZ42" s="699"/>
      <c r="CA42" s="699"/>
      <c r="CB42" s="708"/>
      <c r="CD42" s="620" t="s">
        <v>343</v>
      </c>
      <c r="CE42" s="621"/>
      <c r="CF42" s="621"/>
      <c r="CG42" s="621"/>
      <c r="CH42" s="621"/>
      <c r="CI42" s="621"/>
      <c r="CJ42" s="621"/>
      <c r="CK42" s="621"/>
      <c r="CL42" s="621"/>
      <c r="CM42" s="621"/>
      <c r="CN42" s="621"/>
      <c r="CO42" s="621"/>
      <c r="CP42" s="621"/>
      <c r="CQ42" s="622"/>
      <c r="CR42" s="623">
        <v>956429</v>
      </c>
      <c r="CS42" s="654"/>
      <c r="CT42" s="654"/>
      <c r="CU42" s="654"/>
      <c r="CV42" s="654"/>
      <c r="CW42" s="654"/>
      <c r="CX42" s="654"/>
      <c r="CY42" s="655"/>
      <c r="CZ42" s="628">
        <v>19.2</v>
      </c>
      <c r="DA42" s="656"/>
      <c r="DB42" s="656"/>
      <c r="DC42" s="658"/>
      <c r="DD42" s="632">
        <v>90694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344</v>
      </c>
      <c r="CD43" s="620" t="s">
        <v>345</v>
      </c>
      <c r="CE43" s="621"/>
      <c r="CF43" s="621"/>
      <c r="CG43" s="621"/>
      <c r="CH43" s="621"/>
      <c r="CI43" s="621"/>
      <c r="CJ43" s="621"/>
      <c r="CK43" s="621"/>
      <c r="CL43" s="621"/>
      <c r="CM43" s="621"/>
      <c r="CN43" s="621"/>
      <c r="CO43" s="621"/>
      <c r="CP43" s="621"/>
      <c r="CQ43" s="622"/>
      <c r="CR43" s="623">
        <v>14463</v>
      </c>
      <c r="CS43" s="654"/>
      <c r="CT43" s="654"/>
      <c r="CU43" s="654"/>
      <c r="CV43" s="654"/>
      <c r="CW43" s="654"/>
      <c r="CX43" s="654"/>
      <c r="CY43" s="655"/>
      <c r="CZ43" s="628">
        <v>0.3</v>
      </c>
      <c r="DA43" s="656"/>
      <c r="DB43" s="656"/>
      <c r="DC43" s="658"/>
      <c r="DD43" s="632">
        <v>14463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924966</v>
      </c>
      <c r="CS44" s="624"/>
      <c r="CT44" s="624"/>
      <c r="CU44" s="624"/>
      <c r="CV44" s="624"/>
      <c r="CW44" s="624"/>
      <c r="CX44" s="624"/>
      <c r="CY44" s="625"/>
      <c r="CZ44" s="628">
        <v>18.600000000000001</v>
      </c>
      <c r="DA44" s="629"/>
      <c r="DB44" s="629"/>
      <c r="DC44" s="635"/>
      <c r="DD44" s="632">
        <v>90594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507338</v>
      </c>
      <c r="CS45" s="654"/>
      <c r="CT45" s="654"/>
      <c r="CU45" s="654"/>
      <c r="CV45" s="654"/>
      <c r="CW45" s="654"/>
      <c r="CX45" s="654"/>
      <c r="CY45" s="655"/>
      <c r="CZ45" s="628">
        <v>10.199999999999999</v>
      </c>
      <c r="DA45" s="656"/>
      <c r="DB45" s="656"/>
      <c r="DC45" s="658"/>
      <c r="DD45" s="632">
        <v>50459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350</v>
      </c>
      <c r="CG46" s="621"/>
      <c r="CH46" s="621"/>
      <c r="CI46" s="621"/>
      <c r="CJ46" s="621"/>
      <c r="CK46" s="621"/>
      <c r="CL46" s="621"/>
      <c r="CM46" s="621"/>
      <c r="CN46" s="621"/>
      <c r="CO46" s="621"/>
      <c r="CP46" s="621"/>
      <c r="CQ46" s="622"/>
      <c r="CR46" s="623">
        <v>417628</v>
      </c>
      <c r="CS46" s="624"/>
      <c r="CT46" s="624"/>
      <c r="CU46" s="624"/>
      <c r="CV46" s="624"/>
      <c r="CW46" s="624"/>
      <c r="CX46" s="624"/>
      <c r="CY46" s="625"/>
      <c r="CZ46" s="628">
        <v>8.4</v>
      </c>
      <c r="DA46" s="629"/>
      <c r="DB46" s="629"/>
      <c r="DC46" s="635"/>
      <c r="DD46" s="632">
        <v>40135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351</v>
      </c>
      <c r="CG47" s="621"/>
      <c r="CH47" s="621"/>
      <c r="CI47" s="621"/>
      <c r="CJ47" s="621"/>
      <c r="CK47" s="621"/>
      <c r="CL47" s="621"/>
      <c r="CM47" s="621"/>
      <c r="CN47" s="621"/>
      <c r="CO47" s="621"/>
      <c r="CP47" s="621"/>
      <c r="CQ47" s="622"/>
      <c r="CR47" s="623">
        <v>31463</v>
      </c>
      <c r="CS47" s="654"/>
      <c r="CT47" s="654"/>
      <c r="CU47" s="654"/>
      <c r="CV47" s="654"/>
      <c r="CW47" s="654"/>
      <c r="CX47" s="654"/>
      <c r="CY47" s="655"/>
      <c r="CZ47" s="628">
        <v>0.6</v>
      </c>
      <c r="DA47" s="656"/>
      <c r="DB47" s="656"/>
      <c r="DC47" s="658"/>
      <c r="DD47" s="632">
        <v>100</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352</v>
      </c>
      <c r="CG48" s="621"/>
      <c r="CH48" s="621"/>
      <c r="CI48" s="621"/>
      <c r="CJ48" s="621"/>
      <c r="CK48" s="621"/>
      <c r="CL48" s="621"/>
      <c r="CM48" s="621"/>
      <c r="CN48" s="621"/>
      <c r="CO48" s="621"/>
      <c r="CP48" s="621"/>
      <c r="CQ48" s="622"/>
      <c r="CR48" s="623" t="s">
        <v>123</v>
      </c>
      <c r="CS48" s="624"/>
      <c r="CT48" s="624"/>
      <c r="CU48" s="624"/>
      <c r="CV48" s="624"/>
      <c r="CW48" s="624"/>
      <c r="CX48" s="624"/>
      <c r="CY48" s="625"/>
      <c r="CZ48" s="628" t="s">
        <v>123</v>
      </c>
      <c r="DA48" s="629"/>
      <c r="DB48" s="629"/>
      <c r="DC48" s="635"/>
      <c r="DD48" s="632" t="s">
        <v>123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353</v>
      </c>
      <c r="CE49" s="645"/>
      <c r="CF49" s="645"/>
      <c r="CG49" s="645"/>
      <c r="CH49" s="645"/>
      <c r="CI49" s="645"/>
      <c r="CJ49" s="645"/>
      <c r="CK49" s="645"/>
      <c r="CL49" s="645"/>
      <c r="CM49" s="645"/>
      <c r="CN49" s="645"/>
      <c r="CO49" s="645"/>
      <c r="CP49" s="645"/>
      <c r="CQ49" s="646"/>
      <c r="CR49" s="698">
        <v>4976701</v>
      </c>
      <c r="CS49" s="682"/>
      <c r="CT49" s="682"/>
      <c r="CU49" s="682"/>
      <c r="CV49" s="682"/>
      <c r="CW49" s="682"/>
      <c r="CX49" s="682"/>
      <c r="CY49" s="711"/>
      <c r="CZ49" s="703">
        <v>100</v>
      </c>
      <c r="DA49" s="712"/>
      <c r="DB49" s="712"/>
      <c r="DC49" s="713"/>
      <c r="DD49" s="714">
        <v>3237309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2UKKTHhXiH3qyhuo4aMc9RDF4OJ5HBiWQLcRv6pvAQXQffmf/C9XzhkHGzup6OCctUjgL+XG77RnVjXp9P/Nw==" saltValue="CAddYFI4lxhNZaSM5eSH9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5" zoomScale="70" zoomScaleNormal="25" zoomScaleSheetLayoutView="70" workbookViewId="0">
      <selection activeCell="EA7" sqref="EA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354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355</v>
      </c>
      <c r="DK2" s="737"/>
      <c r="DL2" s="737"/>
      <c r="DM2" s="737"/>
      <c r="DN2" s="737"/>
      <c r="DO2" s="738"/>
      <c r="DP2" s="228"/>
      <c r="DQ2" s="736" t="s">
        <v>356</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357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359</v>
      </c>
      <c r="B5" s="730"/>
      <c r="C5" s="730"/>
      <c r="D5" s="730"/>
      <c r="E5" s="730"/>
      <c r="F5" s="730"/>
      <c r="G5" s="730"/>
      <c r="H5" s="730"/>
      <c r="I5" s="730"/>
      <c r="J5" s="730"/>
      <c r="K5" s="730"/>
      <c r="L5" s="730"/>
      <c r="M5" s="730"/>
      <c r="N5" s="730"/>
      <c r="O5" s="730"/>
      <c r="P5" s="731"/>
      <c r="Q5" s="725" t="s">
        <v>360</v>
      </c>
      <c r="R5" s="721"/>
      <c r="S5" s="721"/>
      <c r="T5" s="721"/>
      <c r="U5" s="722"/>
      <c r="V5" s="725" t="s">
        <v>361</v>
      </c>
      <c r="W5" s="721"/>
      <c r="X5" s="721"/>
      <c r="Y5" s="721"/>
      <c r="Z5" s="722"/>
      <c r="AA5" s="725" t="s">
        <v>362</v>
      </c>
      <c r="AB5" s="721"/>
      <c r="AC5" s="721"/>
      <c r="AD5" s="721"/>
      <c r="AE5" s="721"/>
      <c r="AF5" s="741" t="s">
        <v>363</v>
      </c>
      <c r="AG5" s="721"/>
      <c r="AH5" s="721"/>
      <c r="AI5" s="721"/>
      <c r="AJ5" s="727"/>
      <c r="AK5" s="721" t="s">
        <v>364</v>
      </c>
      <c r="AL5" s="721"/>
      <c r="AM5" s="721"/>
      <c r="AN5" s="721"/>
      <c r="AO5" s="722"/>
      <c r="AP5" s="725" t="s">
        <v>365</v>
      </c>
      <c r="AQ5" s="721"/>
      <c r="AR5" s="721"/>
      <c r="AS5" s="721"/>
      <c r="AT5" s="722"/>
      <c r="AU5" s="725" t="s">
        <v>366</v>
      </c>
      <c r="AV5" s="721"/>
      <c r="AW5" s="721"/>
      <c r="AX5" s="721"/>
      <c r="AY5" s="727"/>
      <c r="AZ5" s="232"/>
      <c r="BA5" s="232"/>
      <c r="BB5" s="232"/>
      <c r="BC5" s="232"/>
      <c r="BD5" s="232"/>
      <c r="BE5" s="233"/>
      <c r="BF5" s="233"/>
      <c r="BG5" s="233"/>
      <c r="BH5" s="233"/>
      <c r="BI5" s="233"/>
      <c r="BJ5" s="233"/>
      <c r="BK5" s="233"/>
      <c r="BL5" s="233"/>
      <c r="BM5" s="233"/>
      <c r="BN5" s="233"/>
      <c r="BO5" s="233"/>
      <c r="BP5" s="233"/>
      <c r="BQ5" s="729" t="s">
        <v>367</v>
      </c>
      <c r="BR5" s="730"/>
      <c r="BS5" s="730"/>
      <c r="BT5" s="730"/>
      <c r="BU5" s="730"/>
      <c r="BV5" s="730"/>
      <c r="BW5" s="730"/>
      <c r="BX5" s="730"/>
      <c r="BY5" s="730"/>
      <c r="BZ5" s="730"/>
      <c r="CA5" s="730"/>
      <c r="CB5" s="730"/>
      <c r="CC5" s="730"/>
      <c r="CD5" s="730"/>
      <c r="CE5" s="730"/>
      <c r="CF5" s="730"/>
      <c r="CG5" s="731"/>
      <c r="CH5" s="725" t="s">
        <v>368</v>
      </c>
      <c r="CI5" s="721"/>
      <c r="CJ5" s="721"/>
      <c r="CK5" s="721"/>
      <c r="CL5" s="722"/>
      <c r="CM5" s="725" t="s">
        <v>369</v>
      </c>
      <c r="CN5" s="721"/>
      <c r="CO5" s="721"/>
      <c r="CP5" s="721"/>
      <c r="CQ5" s="722"/>
      <c r="CR5" s="725" t="s">
        <v>370</v>
      </c>
      <c r="CS5" s="721"/>
      <c r="CT5" s="721"/>
      <c r="CU5" s="721"/>
      <c r="CV5" s="722"/>
      <c r="CW5" s="725" t="s">
        <v>371</v>
      </c>
      <c r="CX5" s="721"/>
      <c r="CY5" s="721"/>
      <c r="CZ5" s="721"/>
      <c r="DA5" s="722"/>
      <c r="DB5" s="725" t="s">
        <v>372</v>
      </c>
      <c r="DC5" s="721"/>
      <c r="DD5" s="721"/>
      <c r="DE5" s="721"/>
      <c r="DF5" s="722"/>
      <c r="DG5" s="774" t="s">
        <v>373</v>
      </c>
      <c r="DH5" s="775"/>
      <c r="DI5" s="775"/>
      <c r="DJ5" s="775"/>
      <c r="DK5" s="776"/>
      <c r="DL5" s="774" t="s">
        <v>374</v>
      </c>
      <c r="DM5" s="775"/>
      <c r="DN5" s="775"/>
      <c r="DO5" s="775"/>
      <c r="DP5" s="776"/>
      <c r="DQ5" s="725" t="s">
        <v>375</v>
      </c>
      <c r="DR5" s="721"/>
      <c r="DS5" s="721"/>
      <c r="DT5" s="721"/>
      <c r="DU5" s="722"/>
      <c r="DV5" s="725" t="s">
        <v>366</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376</v>
      </c>
      <c r="C7" s="761"/>
      <c r="D7" s="761"/>
      <c r="E7" s="761"/>
      <c r="F7" s="761"/>
      <c r="G7" s="761"/>
      <c r="H7" s="761"/>
      <c r="I7" s="761"/>
      <c r="J7" s="761"/>
      <c r="K7" s="761"/>
      <c r="L7" s="761"/>
      <c r="M7" s="761"/>
      <c r="N7" s="761"/>
      <c r="O7" s="761"/>
      <c r="P7" s="762"/>
      <c r="Q7" s="763">
        <v>5349</v>
      </c>
      <c r="R7" s="764"/>
      <c r="S7" s="764"/>
      <c r="T7" s="764"/>
      <c r="U7" s="764"/>
      <c r="V7" s="764">
        <v>4979</v>
      </c>
      <c r="W7" s="764"/>
      <c r="X7" s="764"/>
      <c r="Y7" s="764"/>
      <c r="Z7" s="764"/>
      <c r="AA7" s="764">
        <v>370</v>
      </c>
      <c r="AB7" s="764"/>
      <c r="AC7" s="764"/>
      <c r="AD7" s="764"/>
      <c r="AE7" s="765"/>
      <c r="AF7" s="766">
        <v>334</v>
      </c>
      <c r="AG7" s="767"/>
      <c r="AH7" s="767"/>
      <c r="AI7" s="767"/>
      <c r="AJ7" s="768"/>
      <c r="AK7" s="769">
        <v>381</v>
      </c>
      <c r="AL7" s="770"/>
      <c r="AM7" s="770"/>
      <c r="AN7" s="770"/>
      <c r="AO7" s="770"/>
      <c r="AP7" s="770">
        <v>3429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73"/>
      <c r="CH7" s="743">
        <v>1</v>
      </c>
      <c r="CI7" s="744"/>
      <c r="CJ7" s="744"/>
      <c r="CK7" s="744"/>
      <c r="CL7" s="745"/>
      <c r="CM7" s="743">
        <v>19</v>
      </c>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334</v>
      </c>
      <c r="AG23" s="793"/>
      <c r="AH23" s="793"/>
      <c r="AI23" s="793"/>
      <c r="AJ23" s="796"/>
      <c r="AK23" s="797"/>
      <c r="AL23" s="798"/>
      <c r="AM23" s="798"/>
      <c r="AN23" s="798"/>
      <c r="AO23" s="798"/>
      <c r="AP23" s="793"/>
      <c r="AQ23" s="793"/>
      <c r="AR23" s="793"/>
      <c r="AS23" s="793"/>
      <c r="AT23" s="793"/>
      <c r="AU23" s="809"/>
      <c r="AV23" s="809"/>
      <c r="AW23" s="809"/>
      <c r="AX23" s="809"/>
      <c r="AY23" s="810"/>
      <c r="AZ23" s="811" t="s">
        <v>123</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381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359</v>
      </c>
      <c r="B26" s="730"/>
      <c r="C26" s="730"/>
      <c r="D26" s="730"/>
      <c r="E26" s="730"/>
      <c r="F26" s="730"/>
      <c r="G26" s="730"/>
      <c r="H26" s="730"/>
      <c r="I26" s="730"/>
      <c r="J26" s="730"/>
      <c r="K26" s="730"/>
      <c r="L26" s="730"/>
      <c r="M26" s="730"/>
      <c r="N26" s="730"/>
      <c r="O26" s="730"/>
      <c r="P26" s="731"/>
      <c r="Q26" s="725" t="s">
        <v>382</v>
      </c>
      <c r="R26" s="721"/>
      <c r="S26" s="721"/>
      <c r="T26" s="721"/>
      <c r="U26" s="722"/>
      <c r="V26" s="725" t="s">
        <v>383</v>
      </c>
      <c r="W26" s="721"/>
      <c r="X26" s="721"/>
      <c r="Y26" s="721"/>
      <c r="Z26" s="722"/>
      <c r="AA26" s="725" t="s">
        <v>384</v>
      </c>
      <c r="AB26" s="721"/>
      <c r="AC26" s="721"/>
      <c r="AD26" s="721"/>
      <c r="AE26" s="721"/>
      <c r="AF26" s="814" t="s">
        <v>385</v>
      </c>
      <c r="AG26" s="815"/>
      <c r="AH26" s="815"/>
      <c r="AI26" s="815"/>
      <c r="AJ26" s="816"/>
      <c r="AK26" s="721" t="s">
        <v>386</v>
      </c>
      <c r="AL26" s="721"/>
      <c r="AM26" s="721"/>
      <c r="AN26" s="721"/>
      <c r="AO26" s="722"/>
      <c r="AP26" s="725" t="s">
        <v>387</v>
      </c>
      <c r="AQ26" s="721"/>
      <c r="AR26" s="721"/>
      <c r="AS26" s="721"/>
      <c r="AT26" s="722"/>
      <c r="AU26" s="725" t="s">
        <v>388</v>
      </c>
      <c r="AV26" s="721"/>
      <c r="AW26" s="721"/>
      <c r="AX26" s="721"/>
      <c r="AY26" s="722"/>
      <c r="AZ26" s="725" t="s">
        <v>389</v>
      </c>
      <c r="BA26" s="721"/>
      <c r="BB26" s="721"/>
      <c r="BC26" s="721"/>
      <c r="BD26" s="722"/>
      <c r="BE26" s="725" t="s">
        <v>366</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390</v>
      </c>
      <c r="C28" s="761"/>
      <c r="D28" s="761"/>
      <c r="E28" s="761"/>
      <c r="F28" s="761"/>
      <c r="G28" s="761"/>
      <c r="H28" s="761"/>
      <c r="I28" s="761"/>
      <c r="J28" s="761"/>
      <c r="K28" s="761"/>
      <c r="L28" s="761"/>
      <c r="M28" s="761"/>
      <c r="N28" s="761"/>
      <c r="O28" s="761"/>
      <c r="P28" s="762"/>
      <c r="Q28" s="822">
        <v>699</v>
      </c>
      <c r="R28" s="823"/>
      <c r="S28" s="823"/>
      <c r="T28" s="823"/>
      <c r="U28" s="823"/>
      <c r="V28" s="823">
        <v>642</v>
      </c>
      <c r="W28" s="823"/>
      <c r="X28" s="823"/>
      <c r="Y28" s="823"/>
      <c r="Z28" s="823"/>
      <c r="AA28" s="823">
        <v>57</v>
      </c>
      <c r="AB28" s="823"/>
      <c r="AC28" s="823"/>
      <c r="AD28" s="823"/>
      <c r="AE28" s="824"/>
      <c r="AF28" s="825">
        <v>57</v>
      </c>
      <c r="AG28" s="823"/>
      <c r="AH28" s="823"/>
      <c r="AI28" s="823"/>
      <c r="AJ28" s="826"/>
      <c r="AK28" s="827">
        <v>57</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391</v>
      </c>
      <c r="C29" s="750"/>
      <c r="D29" s="750"/>
      <c r="E29" s="750"/>
      <c r="F29" s="750"/>
      <c r="G29" s="750"/>
      <c r="H29" s="750"/>
      <c r="I29" s="750"/>
      <c r="J29" s="750"/>
      <c r="K29" s="750"/>
      <c r="L29" s="750"/>
      <c r="M29" s="750"/>
      <c r="N29" s="750"/>
      <c r="O29" s="750"/>
      <c r="P29" s="751"/>
      <c r="Q29" s="752">
        <v>782</v>
      </c>
      <c r="R29" s="753"/>
      <c r="S29" s="753"/>
      <c r="T29" s="753"/>
      <c r="U29" s="753"/>
      <c r="V29" s="753">
        <v>717</v>
      </c>
      <c r="W29" s="753"/>
      <c r="X29" s="753"/>
      <c r="Y29" s="753"/>
      <c r="Z29" s="753"/>
      <c r="AA29" s="753">
        <v>66</v>
      </c>
      <c r="AB29" s="753"/>
      <c r="AC29" s="753"/>
      <c r="AD29" s="753"/>
      <c r="AE29" s="754"/>
      <c r="AF29" s="755">
        <v>66</v>
      </c>
      <c r="AG29" s="756"/>
      <c r="AH29" s="756"/>
      <c r="AI29" s="756"/>
      <c r="AJ29" s="757"/>
      <c r="AK29" s="834">
        <v>104</v>
      </c>
      <c r="AL29" s="830"/>
      <c r="AM29" s="830"/>
      <c r="AN29" s="830"/>
      <c r="AO29" s="830"/>
      <c r="AP29" s="830" t="s">
        <v>558</v>
      </c>
      <c r="AQ29" s="830"/>
      <c r="AR29" s="830"/>
      <c r="AS29" s="830"/>
      <c r="AT29" s="830"/>
      <c r="AU29" s="830" t="s">
        <v>558</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392</v>
      </c>
      <c r="C30" s="750"/>
      <c r="D30" s="750"/>
      <c r="E30" s="750"/>
      <c r="F30" s="750"/>
      <c r="G30" s="750"/>
      <c r="H30" s="750"/>
      <c r="I30" s="750"/>
      <c r="J30" s="750"/>
      <c r="K30" s="750"/>
      <c r="L30" s="750"/>
      <c r="M30" s="750"/>
      <c r="N30" s="750"/>
      <c r="O30" s="750"/>
      <c r="P30" s="751"/>
      <c r="Q30" s="752">
        <v>67</v>
      </c>
      <c r="R30" s="753"/>
      <c r="S30" s="753"/>
      <c r="T30" s="753"/>
      <c r="U30" s="753"/>
      <c r="V30" s="753">
        <v>67</v>
      </c>
      <c r="W30" s="753"/>
      <c r="X30" s="753"/>
      <c r="Y30" s="753"/>
      <c r="Z30" s="753"/>
      <c r="AA30" s="753">
        <v>0</v>
      </c>
      <c r="AB30" s="753"/>
      <c r="AC30" s="753"/>
      <c r="AD30" s="753"/>
      <c r="AE30" s="754"/>
      <c r="AF30" s="755">
        <v>0</v>
      </c>
      <c r="AG30" s="756"/>
      <c r="AH30" s="756"/>
      <c r="AI30" s="756"/>
      <c r="AJ30" s="757"/>
      <c r="AK30" s="834">
        <v>3</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393</v>
      </c>
      <c r="C31" s="750"/>
      <c r="D31" s="750"/>
      <c r="E31" s="750"/>
      <c r="F31" s="750"/>
      <c r="G31" s="750"/>
      <c r="H31" s="750"/>
      <c r="I31" s="750"/>
      <c r="J31" s="750"/>
      <c r="K31" s="750"/>
      <c r="L31" s="750"/>
      <c r="M31" s="750"/>
      <c r="N31" s="750"/>
      <c r="O31" s="750"/>
      <c r="P31" s="751"/>
      <c r="Q31" s="752">
        <v>241</v>
      </c>
      <c r="R31" s="753"/>
      <c r="S31" s="753"/>
      <c r="T31" s="753"/>
      <c r="U31" s="753"/>
      <c r="V31" s="753">
        <v>234</v>
      </c>
      <c r="W31" s="753"/>
      <c r="X31" s="753"/>
      <c r="Y31" s="753"/>
      <c r="Z31" s="753"/>
      <c r="AA31" s="753">
        <v>7</v>
      </c>
      <c r="AB31" s="753"/>
      <c r="AC31" s="753"/>
      <c r="AD31" s="753"/>
      <c r="AE31" s="754"/>
      <c r="AF31" s="755">
        <v>204</v>
      </c>
      <c r="AG31" s="756"/>
      <c r="AH31" s="756"/>
      <c r="AI31" s="756"/>
      <c r="AJ31" s="757"/>
      <c r="AK31" s="834">
        <v>129</v>
      </c>
      <c r="AL31" s="830"/>
      <c r="AM31" s="830"/>
      <c r="AN31" s="830"/>
      <c r="AO31" s="830"/>
      <c r="AP31" s="830">
        <v>1644</v>
      </c>
      <c r="AQ31" s="830"/>
      <c r="AR31" s="830"/>
      <c r="AS31" s="830"/>
      <c r="AT31" s="830"/>
      <c r="AU31" s="830">
        <v>21</v>
      </c>
      <c r="AV31" s="830"/>
      <c r="AW31" s="830"/>
      <c r="AX31" s="830"/>
      <c r="AY31" s="830"/>
      <c r="AZ31" s="831" t="s">
        <v>558</v>
      </c>
      <c r="BA31" s="831"/>
      <c r="BB31" s="831"/>
      <c r="BC31" s="831"/>
      <c r="BD31" s="831"/>
      <c r="BE31" s="832" t="s">
        <v>394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395</v>
      </c>
      <c r="C32" s="750"/>
      <c r="D32" s="750"/>
      <c r="E32" s="750"/>
      <c r="F32" s="750"/>
      <c r="G32" s="750"/>
      <c r="H32" s="750"/>
      <c r="I32" s="750"/>
      <c r="J32" s="750"/>
      <c r="K32" s="750"/>
      <c r="L32" s="750"/>
      <c r="M32" s="750"/>
      <c r="N32" s="750"/>
      <c r="O32" s="750"/>
      <c r="P32" s="751"/>
      <c r="Q32" s="752">
        <v>197</v>
      </c>
      <c r="R32" s="753"/>
      <c r="S32" s="753"/>
      <c r="T32" s="753"/>
      <c r="U32" s="753"/>
      <c r="V32" s="753">
        <v>162</v>
      </c>
      <c r="W32" s="753"/>
      <c r="X32" s="753"/>
      <c r="Y32" s="753"/>
      <c r="Z32" s="753"/>
      <c r="AA32" s="753">
        <v>35</v>
      </c>
      <c r="AB32" s="753"/>
      <c r="AC32" s="753"/>
      <c r="AD32" s="753"/>
      <c r="AE32" s="754"/>
      <c r="AF32" s="755">
        <v>105</v>
      </c>
      <c r="AG32" s="756"/>
      <c r="AH32" s="756"/>
      <c r="AI32" s="756"/>
      <c r="AJ32" s="757"/>
      <c r="AK32" s="834">
        <v>82</v>
      </c>
      <c r="AL32" s="830"/>
      <c r="AM32" s="830"/>
      <c r="AN32" s="830"/>
      <c r="AO32" s="830"/>
      <c r="AP32" s="830">
        <v>1421</v>
      </c>
      <c r="AQ32" s="830"/>
      <c r="AR32" s="830"/>
      <c r="AS32" s="830"/>
      <c r="AT32" s="830"/>
      <c r="AU32" s="830">
        <v>1421</v>
      </c>
      <c r="AV32" s="830"/>
      <c r="AW32" s="830"/>
      <c r="AX32" s="830"/>
      <c r="AY32" s="830"/>
      <c r="AZ32" s="831" t="s">
        <v>558</v>
      </c>
      <c r="BA32" s="831"/>
      <c r="BB32" s="831"/>
      <c r="BC32" s="831"/>
      <c r="BD32" s="831"/>
      <c r="BE32" s="832" t="s">
        <v>394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396</v>
      </c>
      <c r="C33" s="750"/>
      <c r="D33" s="750"/>
      <c r="E33" s="750"/>
      <c r="F33" s="750"/>
      <c r="G33" s="750"/>
      <c r="H33" s="750"/>
      <c r="I33" s="750"/>
      <c r="J33" s="750"/>
      <c r="K33" s="750"/>
      <c r="L33" s="750"/>
      <c r="M33" s="750"/>
      <c r="N33" s="750"/>
      <c r="O33" s="750"/>
      <c r="P33" s="751"/>
      <c r="Q33" s="752">
        <v>1</v>
      </c>
      <c r="R33" s="753"/>
      <c r="S33" s="753"/>
      <c r="T33" s="753"/>
      <c r="U33" s="753"/>
      <c r="V33" s="753">
        <v>1</v>
      </c>
      <c r="W33" s="753"/>
      <c r="X33" s="753"/>
      <c r="Y33" s="753"/>
      <c r="Z33" s="753"/>
      <c r="AA33" s="753" t="s">
        <v>558</v>
      </c>
      <c r="AB33" s="753"/>
      <c r="AC33" s="753"/>
      <c r="AD33" s="753"/>
      <c r="AE33" s="754"/>
      <c r="AF33" s="755" t="s">
        <v>123</v>
      </c>
      <c r="AG33" s="756"/>
      <c r="AH33" s="756"/>
      <c r="AI33" s="756"/>
      <c r="AJ33" s="757"/>
      <c r="AK33" s="834">
        <v>1</v>
      </c>
      <c r="AL33" s="830"/>
      <c r="AM33" s="830"/>
      <c r="AN33" s="830"/>
      <c r="AO33" s="830"/>
      <c r="AP33" s="830" t="s">
        <v>558</v>
      </c>
      <c r="AQ33" s="830"/>
      <c r="AR33" s="830"/>
      <c r="AS33" s="830"/>
      <c r="AT33" s="830"/>
      <c r="AU33" s="830" t="s">
        <v>558</v>
      </c>
      <c r="AV33" s="830"/>
      <c r="AW33" s="830"/>
      <c r="AX33" s="830"/>
      <c r="AY33" s="830"/>
      <c r="AZ33" s="831" t="s">
        <v>558</v>
      </c>
      <c r="BA33" s="831"/>
      <c r="BB33" s="831"/>
      <c r="BC33" s="831"/>
      <c r="BD33" s="831"/>
      <c r="BE33" s="832" t="s">
        <v>397</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123</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401</v>
      </c>
      <c r="B66" s="730"/>
      <c r="C66" s="730"/>
      <c r="D66" s="730"/>
      <c r="E66" s="730"/>
      <c r="F66" s="730"/>
      <c r="G66" s="730"/>
      <c r="H66" s="730"/>
      <c r="I66" s="730"/>
      <c r="J66" s="730"/>
      <c r="K66" s="730"/>
      <c r="L66" s="730"/>
      <c r="M66" s="730"/>
      <c r="N66" s="730"/>
      <c r="O66" s="730"/>
      <c r="P66" s="731"/>
      <c r="Q66" s="725" t="s">
        <v>382</v>
      </c>
      <c r="R66" s="721"/>
      <c r="S66" s="721"/>
      <c r="T66" s="721"/>
      <c r="U66" s="722"/>
      <c r="V66" s="725" t="s">
        <v>383</v>
      </c>
      <c r="W66" s="721"/>
      <c r="X66" s="721"/>
      <c r="Y66" s="721"/>
      <c r="Z66" s="722"/>
      <c r="AA66" s="725" t="s">
        <v>384</v>
      </c>
      <c r="AB66" s="721"/>
      <c r="AC66" s="721"/>
      <c r="AD66" s="721"/>
      <c r="AE66" s="722"/>
      <c r="AF66" s="854" t="s">
        <v>385</v>
      </c>
      <c r="AG66" s="815"/>
      <c r="AH66" s="815"/>
      <c r="AI66" s="815"/>
      <c r="AJ66" s="855"/>
      <c r="AK66" s="725" t="s">
        <v>386</v>
      </c>
      <c r="AL66" s="730"/>
      <c r="AM66" s="730"/>
      <c r="AN66" s="730"/>
      <c r="AO66" s="731"/>
      <c r="AP66" s="725" t="s">
        <v>387</v>
      </c>
      <c r="AQ66" s="721"/>
      <c r="AR66" s="721"/>
      <c r="AS66" s="721"/>
      <c r="AT66" s="722"/>
      <c r="AU66" s="725" t="s">
        <v>402</v>
      </c>
      <c r="AV66" s="721"/>
      <c r="AW66" s="721"/>
      <c r="AX66" s="721"/>
      <c r="AY66" s="722"/>
      <c r="AZ66" s="725" t="s">
        <v>366</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1280</v>
      </c>
      <c r="R68" s="866"/>
      <c r="S68" s="866"/>
      <c r="T68" s="866"/>
      <c r="U68" s="866"/>
      <c r="V68" s="866">
        <v>1222</v>
      </c>
      <c r="W68" s="866"/>
      <c r="X68" s="866"/>
      <c r="Y68" s="866"/>
      <c r="Z68" s="866"/>
      <c r="AA68" s="866">
        <v>58</v>
      </c>
      <c r="AB68" s="866"/>
      <c r="AC68" s="866"/>
      <c r="AD68" s="866"/>
      <c r="AE68" s="866"/>
      <c r="AF68" s="866">
        <v>58</v>
      </c>
      <c r="AG68" s="866"/>
      <c r="AH68" s="866"/>
      <c r="AI68" s="866"/>
      <c r="AJ68" s="866"/>
      <c r="AK68" s="866" t="s">
        <v>558</v>
      </c>
      <c r="AL68" s="866"/>
      <c r="AM68" s="866"/>
      <c r="AN68" s="866"/>
      <c r="AO68" s="866"/>
      <c r="AP68" s="866" t="s">
        <v>558</v>
      </c>
      <c r="AQ68" s="866"/>
      <c r="AR68" s="866"/>
      <c r="AS68" s="866"/>
      <c r="AT68" s="866"/>
      <c r="AU68" s="866" t="s">
        <v>558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261159</v>
      </c>
      <c r="R69" s="830"/>
      <c r="S69" s="830"/>
      <c r="T69" s="830"/>
      <c r="U69" s="830"/>
      <c r="V69" s="830">
        <v>254522</v>
      </c>
      <c r="W69" s="830"/>
      <c r="X69" s="830"/>
      <c r="Y69" s="830"/>
      <c r="Z69" s="830"/>
      <c r="AA69" s="830">
        <v>6637</v>
      </c>
      <c r="AB69" s="830"/>
      <c r="AC69" s="830"/>
      <c r="AD69" s="830"/>
      <c r="AE69" s="830"/>
      <c r="AF69" s="830">
        <v>6336</v>
      </c>
      <c r="AG69" s="830"/>
      <c r="AH69" s="830"/>
      <c r="AI69" s="830"/>
      <c r="AJ69" s="830"/>
      <c r="AK69" s="830">
        <v>983</v>
      </c>
      <c r="AL69" s="830"/>
      <c r="AM69" s="830"/>
      <c r="AN69" s="830"/>
      <c r="AO69" s="830"/>
      <c r="AP69" s="830" t="s">
        <v>558</v>
      </c>
      <c r="AQ69" s="830"/>
      <c r="AR69" s="830"/>
      <c r="AS69" s="830"/>
      <c r="AT69" s="830"/>
      <c r="AU69" s="830" t="s">
        <v>558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t="s">
        <v>558</v>
      </c>
      <c r="AG70" s="830"/>
      <c r="AH70" s="830"/>
      <c r="AI70" s="830"/>
      <c r="AJ70" s="830"/>
      <c r="AK70" s="830">
        <v>14</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t="s">
        <v>558</v>
      </c>
      <c r="AG71" s="830"/>
      <c r="AH71" s="830"/>
      <c r="AI71" s="830"/>
      <c r="AJ71" s="830"/>
      <c r="AK71" s="830" t="s">
        <v>558</v>
      </c>
      <c r="AL71" s="830"/>
      <c r="AM71" s="830"/>
      <c r="AN71" s="830"/>
      <c r="AO71" s="830"/>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1</v>
      </c>
      <c r="R72" s="830"/>
      <c r="S72" s="830"/>
      <c r="T72" s="830"/>
      <c r="U72" s="830"/>
      <c r="V72" s="830" t="s">
        <v>558</v>
      </c>
      <c r="W72" s="830"/>
      <c r="X72" s="830"/>
      <c r="Y72" s="830"/>
      <c r="Z72" s="830"/>
      <c r="AA72" s="830">
        <v>1</v>
      </c>
      <c r="AB72" s="830"/>
      <c r="AC72" s="830"/>
      <c r="AD72" s="830"/>
      <c r="AE72" s="830"/>
      <c r="AF72" s="830" t="s">
        <v>558</v>
      </c>
      <c r="AG72" s="830"/>
      <c r="AH72" s="830"/>
      <c r="AI72" s="830"/>
      <c r="AJ72" s="830"/>
      <c r="AK72" s="830" t="s">
        <v>558</v>
      </c>
      <c r="AL72" s="830"/>
      <c r="AM72" s="830"/>
      <c r="AN72" s="830"/>
      <c r="AO72" s="830"/>
      <c r="AP72" s="830" t="s">
        <v>558</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t="s">
        <v>558</v>
      </c>
      <c r="AG73" s="830"/>
      <c r="AH73" s="830"/>
      <c r="AI73" s="830"/>
      <c r="AJ73" s="830"/>
      <c r="AK73" s="830" t="s">
        <v>558</v>
      </c>
      <c r="AL73" s="830"/>
      <c r="AM73" s="830"/>
      <c r="AN73" s="830"/>
      <c r="AO73" s="830"/>
      <c r="AP73" s="830" t="s">
        <v>558</v>
      </c>
      <c r="AQ73" s="830"/>
      <c r="AR73" s="830"/>
      <c r="AS73" s="830"/>
      <c r="AT73" s="830"/>
      <c r="AU73" s="830" t="s">
        <v>558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t="s">
        <v>558</v>
      </c>
      <c r="AG74" s="830"/>
      <c r="AH74" s="830"/>
      <c r="AI74" s="830"/>
      <c r="AJ74" s="830"/>
      <c r="AK74" s="830" t="s">
        <v>558</v>
      </c>
      <c r="AL74" s="830"/>
      <c r="AM74" s="830"/>
      <c r="AN74" s="830"/>
      <c r="AO74" s="830"/>
      <c r="AP74" s="830" t="s">
        <v>558</v>
      </c>
      <c r="AQ74" s="830"/>
      <c r="AR74" s="830"/>
      <c r="AS74" s="830"/>
      <c r="AT74" s="830"/>
      <c r="AU74" s="830" t="s">
        <v>558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6472</v>
      </c>
      <c r="R75" s="878"/>
      <c r="S75" s="878"/>
      <c r="T75" s="878"/>
      <c r="U75" s="834"/>
      <c r="V75" s="879">
        <v>6797</v>
      </c>
      <c r="W75" s="878"/>
      <c r="X75" s="878"/>
      <c r="Y75" s="878"/>
      <c r="Z75" s="834"/>
      <c r="AA75" s="879">
        <v>-325</v>
      </c>
      <c r="AB75" s="878"/>
      <c r="AC75" s="878"/>
      <c r="AD75" s="878"/>
      <c r="AE75" s="834"/>
      <c r="AF75" s="879">
        <v>1479</v>
      </c>
      <c r="AG75" s="878"/>
      <c r="AH75" s="878"/>
      <c r="AI75" s="878"/>
      <c r="AJ75" s="834"/>
      <c r="AK75" s="879">
        <v>427</v>
      </c>
      <c r="AL75" s="878"/>
      <c r="AM75" s="878"/>
      <c r="AN75" s="878"/>
      <c r="AO75" s="834"/>
      <c r="AP75" s="879">
        <v>4808</v>
      </c>
      <c r="AQ75" s="878"/>
      <c r="AR75" s="878"/>
      <c r="AS75" s="878"/>
      <c r="AT75" s="834"/>
      <c r="AU75" s="830">
        <v>33</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1108</v>
      </c>
      <c r="R76" s="878"/>
      <c r="S76" s="878"/>
      <c r="T76" s="878"/>
      <c r="U76" s="834"/>
      <c r="V76" s="879">
        <v>950</v>
      </c>
      <c r="W76" s="878"/>
      <c r="X76" s="878"/>
      <c r="Y76" s="878"/>
      <c r="Z76" s="834"/>
      <c r="AA76" s="879">
        <v>158</v>
      </c>
      <c r="AB76" s="878"/>
      <c r="AC76" s="878"/>
      <c r="AD76" s="878"/>
      <c r="AE76" s="834"/>
      <c r="AF76" s="879">
        <v>158</v>
      </c>
      <c r="AG76" s="878"/>
      <c r="AH76" s="878"/>
      <c r="AI76" s="878"/>
      <c r="AJ76" s="834"/>
      <c r="AK76" s="879" t="s">
        <v>558</v>
      </c>
      <c r="AL76" s="878"/>
      <c r="AM76" s="878"/>
      <c r="AN76" s="878"/>
      <c r="AO76" s="834"/>
      <c r="AP76" s="879">
        <v>796</v>
      </c>
      <c r="AQ76" s="878"/>
      <c r="AR76" s="878"/>
      <c r="AS76" s="878"/>
      <c r="AT76" s="834"/>
      <c r="AU76" s="830">
        <v>129</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557</v>
      </c>
      <c r="C77" s="874"/>
      <c r="D77" s="874"/>
      <c r="E77" s="874"/>
      <c r="F77" s="874"/>
      <c r="G77" s="874"/>
      <c r="H77" s="874"/>
      <c r="I77" s="874"/>
      <c r="J77" s="874"/>
      <c r="K77" s="874"/>
      <c r="L77" s="874"/>
      <c r="M77" s="874"/>
      <c r="N77" s="874"/>
      <c r="O77" s="874"/>
      <c r="P77" s="875"/>
      <c r="Q77" s="877">
        <v>2286</v>
      </c>
      <c r="R77" s="878"/>
      <c r="S77" s="878"/>
      <c r="T77" s="878"/>
      <c r="U77" s="834"/>
      <c r="V77" s="879">
        <v>2232</v>
      </c>
      <c r="W77" s="878"/>
      <c r="X77" s="878"/>
      <c r="Y77" s="878"/>
      <c r="Z77" s="834"/>
      <c r="AA77" s="879">
        <v>54</v>
      </c>
      <c r="AB77" s="878"/>
      <c r="AC77" s="878"/>
      <c r="AD77" s="878"/>
      <c r="AE77" s="834"/>
      <c r="AF77" s="879">
        <v>54</v>
      </c>
      <c r="AG77" s="878"/>
      <c r="AH77" s="878"/>
      <c r="AI77" s="878"/>
      <c r="AJ77" s="834"/>
      <c r="AK77" s="879" t="s">
        <v>558</v>
      </c>
      <c r="AL77" s="878"/>
      <c r="AM77" s="878"/>
      <c r="AN77" s="878"/>
      <c r="AO77" s="834"/>
      <c r="AP77" s="879">
        <v>1135</v>
      </c>
      <c r="AQ77" s="878"/>
      <c r="AR77" s="878"/>
      <c r="AS77" s="878"/>
      <c r="AT77" s="834"/>
      <c r="AU77" s="830">
        <v>81</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8085</v>
      </c>
      <c r="AG88" s="844"/>
      <c r="AH88" s="844"/>
      <c r="AI88" s="844"/>
      <c r="AJ88" s="844"/>
      <c r="AK88" s="841"/>
      <c r="AL88" s="841"/>
      <c r="AM88" s="841"/>
      <c r="AN88" s="841"/>
      <c r="AO88" s="841"/>
      <c r="AP88" s="844">
        <v>6739</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296</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296</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296</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373559</v>
      </c>
      <c r="AB110" s="900"/>
      <c r="AC110" s="900"/>
      <c r="AD110" s="900"/>
      <c r="AE110" s="901"/>
      <c r="AF110" s="902">
        <v>372763</v>
      </c>
      <c r="AG110" s="900"/>
      <c r="AH110" s="900"/>
      <c r="AI110" s="900"/>
      <c r="AJ110" s="901"/>
      <c r="AK110" s="902">
        <v>402378</v>
      </c>
      <c r="AL110" s="900"/>
      <c r="AM110" s="900"/>
      <c r="AN110" s="900"/>
      <c r="AO110" s="901"/>
      <c r="AP110" s="903">
        <v>17.8</v>
      </c>
      <c r="AQ110" s="904"/>
      <c r="AR110" s="904"/>
      <c r="AS110" s="904"/>
      <c r="AT110" s="905"/>
      <c r="AU110" s="906" t="s">
        <v>71</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3362897</v>
      </c>
      <c r="BR110" s="931"/>
      <c r="BS110" s="931"/>
      <c r="BT110" s="931"/>
      <c r="BU110" s="931"/>
      <c r="BV110" s="931">
        <v>3388302</v>
      </c>
      <c r="BW110" s="931"/>
      <c r="BX110" s="931"/>
      <c r="BY110" s="931"/>
      <c r="BZ110" s="931"/>
      <c r="CA110" s="931">
        <v>3429348</v>
      </c>
      <c r="CB110" s="931"/>
      <c r="CC110" s="931"/>
      <c r="CD110" s="931"/>
      <c r="CE110" s="931"/>
      <c r="CF110" s="944">
        <v>151.69999999999999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123</v>
      </c>
      <c r="DH110" s="931"/>
      <c r="DI110" s="931"/>
      <c r="DJ110" s="931"/>
      <c r="DK110" s="931"/>
      <c r="DL110" s="931">
        <v>342650</v>
      </c>
      <c r="DM110" s="931"/>
      <c r="DN110" s="931"/>
      <c r="DO110" s="931"/>
      <c r="DP110" s="931"/>
      <c r="DQ110" s="931">
        <v>342650</v>
      </c>
      <c r="DR110" s="931"/>
      <c r="DS110" s="931"/>
      <c r="DT110" s="931"/>
      <c r="DU110" s="931"/>
      <c r="DV110" s="932">
        <v>15.2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123</v>
      </c>
      <c r="AB111" s="938"/>
      <c r="AC111" s="938"/>
      <c r="AD111" s="938"/>
      <c r="AE111" s="939"/>
      <c r="AF111" s="940" t="s">
        <v>123</v>
      </c>
      <c r="AG111" s="938"/>
      <c r="AH111" s="938"/>
      <c r="AI111" s="938"/>
      <c r="AJ111" s="939"/>
      <c r="AK111" s="940" t="s">
        <v>123</v>
      </c>
      <c r="AL111" s="938"/>
      <c r="AM111" s="938"/>
      <c r="AN111" s="938"/>
      <c r="AO111" s="939"/>
      <c r="AP111" s="941" t="s">
        <v>123</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12452</v>
      </c>
      <c r="BR111" s="926"/>
      <c r="BS111" s="926"/>
      <c r="BT111" s="926"/>
      <c r="BU111" s="926"/>
      <c r="BV111" s="926">
        <v>348876</v>
      </c>
      <c r="BW111" s="926"/>
      <c r="BX111" s="926"/>
      <c r="BY111" s="926"/>
      <c r="BZ111" s="926"/>
      <c r="CA111" s="926">
        <v>342650</v>
      </c>
      <c r="CB111" s="926"/>
      <c r="CC111" s="926"/>
      <c r="CD111" s="926"/>
      <c r="CE111" s="926"/>
      <c r="CF111" s="920">
        <v>15.2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123</v>
      </c>
      <c r="DH111" s="926"/>
      <c r="DI111" s="926"/>
      <c r="DJ111" s="926"/>
      <c r="DK111" s="926"/>
      <c r="DL111" s="926" t="s">
        <v>123</v>
      </c>
      <c r="DM111" s="926"/>
      <c r="DN111" s="926"/>
      <c r="DO111" s="926"/>
      <c r="DP111" s="926"/>
      <c r="DQ111" s="926" t="s">
        <v>123</v>
      </c>
      <c r="DR111" s="926"/>
      <c r="DS111" s="926"/>
      <c r="DT111" s="926"/>
      <c r="DU111" s="926"/>
      <c r="DV111" s="927" t="s">
        <v>123</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123</v>
      </c>
      <c r="AB112" s="959"/>
      <c r="AC112" s="959"/>
      <c r="AD112" s="959"/>
      <c r="AE112" s="960"/>
      <c r="AF112" s="961" t="s">
        <v>123</v>
      </c>
      <c r="AG112" s="959"/>
      <c r="AH112" s="959"/>
      <c r="AI112" s="959"/>
      <c r="AJ112" s="960"/>
      <c r="AK112" s="961" t="s">
        <v>123</v>
      </c>
      <c r="AL112" s="959"/>
      <c r="AM112" s="959"/>
      <c r="AN112" s="959"/>
      <c r="AO112" s="960"/>
      <c r="AP112" s="962" t="s">
        <v>123</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1600560</v>
      </c>
      <c r="BR112" s="926"/>
      <c r="BS112" s="926"/>
      <c r="BT112" s="926"/>
      <c r="BU112" s="926"/>
      <c r="BV112" s="926">
        <v>1868231</v>
      </c>
      <c r="BW112" s="926"/>
      <c r="BX112" s="926"/>
      <c r="BY112" s="926"/>
      <c r="BZ112" s="926"/>
      <c r="CA112" s="926">
        <v>2760805</v>
      </c>
      <c r="CB112" s="926"/>
      <c r="CC112" s="926"/>
      <c r="CD112" s="926"/>
      <c r="CE112" s="926"/>
      <c r="CF112" s="920">
        <v>122.2</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123</v>
      </c>
      <c r="DH112" s="926"/>
      <c r="DI112" s="926"/>
      <c r="DJ112" s="926"/>
      <c r="DK112" s="926"/>
      <c r="DL112" s="926" t="s">
        <v>123</v>
      </c>
      <c r="DM112" s="926"/>
      <c r="DN112" s="926"/>
      <c r="DO112" s="926"/>
      <c r="DP112" s="926"/>
      <c r="DQ112" s="926" t="s">
        <v>123</v>
      </c>
      <c r="DR112" s="926"/>
      <c r="DS112" s="926"/>
      <c r="DT112" s="926"/>
      <c r="DU112" s="926"/>
      <c r="DV112" s="927" t="s">
        <v>123</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153750</v>
      </c>
      <c r="AB113" s="938"/>
      <c r="AC113" s="938"/>
      <c r="AD113" s="938"/>
      <c r="AE113" s="939"/>
      <c r="AF113" s="940">
        <v>155011</v>
      </c>
      <c r="AG113" s="938"/>
      <c r="AH113" s="938"/>
      <c r="AI113" s="938"/>
      <c r="AJ113" s="939"/>
      <c r="AK113" s="940">
        <v>151335</v>
      </c>
      <c r="AL113" s="938"/>
      <c r="AM113" s="938"/>
      <c r="AN113" s="938"/>
      <c r="AO113" s="939"/>
      <c r="AP113" s="941">
        <v>6.7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236859</v>
      </c>
      <c r="BR113" s="926"/>
      <c r="BS113" s="926"/>
      <c r="BT113" s="926"/>
      <c r="BU113" s="926"/>
      <c r="BV113" s="926">
        <v>245224</v>
      </c>
      <c r="BW113" s="926"/>
      <c r="BX113" s="926"/>
      <c r="BY113" s="926"/>
      <c r="BZ113" s="926"/>
      <c r="CA113" s="926">
        <v>242008</v>
      </c>
      <c r="CB113" s="926"/>
      <c r="CC113" s="926"/>
      <c r="CD113" s="926"/>
      <c r="CE113" s="926"/>
      <c r="CF113" s="920">
        <v>10.7</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123</v>
      </c>
      <c r="DH113" s="959"/>
      <c r="DI113" s="959"/>
      <c r="DJ113" s="959"/>
      <c r="DK113" s="960"/>
      <c r="DL113" s="961" t="s">
        <v>123</v>
      </c>
      <c r="DM113" s="959"/>
      <c r="DN113" s="959"/>
      <c r="DO113" s="959"/>
      <c r="DP113" s="960"/>
      <c r="DQ113" s="961" t="s">
        <v>123</v>
      </c>
      <c r="DR113" s="959"/>
      <c r="DS113" s="959"/>
      <c r="DT113" s="959"/>
      <c r="DU113" s="960"/>
      <c r="DV113" s="962" t="s">
        <v>123</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6752</v>
      </c>
      <c r="AB114" s="959"/>
      <c r="AC114" s="959"/>
      <c r="AD114" s="959"/>
      <c r="AE114" s="960"/>
      <c r="AF114" s="961">
        <v>11875</v>
      </c>
      <c r="AG114" s="959"/>
      <c r="AH114" s="959"/>
      <c r="AI114" s="959"/>
      <c r="AJ114" s="960"/>
      <c r="AK114" s="961">
        <v>12468</v>
      </c>
      <c r="AL114" s="959"/>
      <c r="AM114" s="959"/>
      <c r="AN114" s="959"/>
      <c r="AO114" s="960"/>
      <c r="AP114" s="962">
        <v>0.6</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466744</v>
      </c>
      <c r="BR114" s="926"/>
      <c r="BS114" s="926"/>
      <c r="BT114" s="926"/>
      <c r="BU114" s="926"/>
      <c r="BV114" s="926">
        <v>462350</v>
      </c>
      <c r="BW114" s="926"/>
      <c r="BX114" s="926"/>
      <c r="BY114" s="926"/>
      <c r="BZ114" s="926"/>
      <c r="CA114" s="926">
        <v>477024</v>
      </c>
      <c r="CB114" s="926"/>
      <c r="CC114" s="926"/>
      <c r="CD114" s="926"/>
      <c r="CE114" s="926"/>
      <c r="CF114" s="920">
        <v>21.1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123</v>
      </c>
      <c r="DH114" s="959"/>
      <c r="DI114" s="959"/>
      <c r="DJ114" s="959"/>
      <c r="DK114" s="960"/>
      <c r="DL114" s="961" t="s">
        <v>123</v>
      </c>
      <c r="DM114" s="959"/>
      <c r="DN114" s="959"/>
      <c r="DO114" s="959"/>
      <c r="DP114" s="960"/>
      <c r="DQ114" s="961" t="s">
        <v>123</v>
      </c>
      <c r="DR114" s="959"/>
      <c r="DS114" s="959"/>
      <c r="DT114" s="959"/>
      <c r="DU114" s="960"/>
      <c r="DV114" s="962" t="s">
        <v>123</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6382</v>
      </c>
      <c r="AB115" s="938"/>
      <c r="AC115" s="938"/>
      <c r="AD115" s="938"/>
      <c r="AE115" s="939"/>
      <c r="AF115" s="940">
        <v>6320</v>
      </c>
      <c r="AG115" s="938"/>
      <c r="AH115" s="938"/>
      <c r="AI115" s="938"/>
      <c r="AJ115" s="939"/>
      <c r="AK115" s="940">
        <v>6247</v>
      </c>
      <c r="AL115" s="938"/>
      <c r="AM115" s="938"/>
      <c r="AN115" s="938"/>
      <c r="AO115" s="939"/>
      <c r="AP115" s="941">
        <v>0.3</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123</v>
      </c>
      <c r="BR115" s="926"/>
      <c r="BS115" s="926"/>
      <c r="BT115" s="926"/>
      <c r="BU115" s="926"/>
      <c r="BV115" s="926" t="s">
        <v>123</v>
      </c>
      <c r="BW115" s="926"/>
      <c r="BX115" s="926"/>
      <c r="BY115" s="926"/>
      <c r="BZ115" s="926"/>
      <c r="CA115" s="926" t="s">
        <v>123</v>
      </c>
      <c r="CB115" s="926"/>
      <c r="CC115" s="926"/>
      <c r="CD115" s="926"/>
      <c r="CE115" s="926"/>
      <c r="CF115" s="920" t="s">
        <v>123</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123</v>
      </c>
      <c r="DH115" s="959"/>
      <c r="DI115" s="959"/>
      <c r="DJ115" s="959"/>
      <c r="DK115" s="960"/>
      <c r="DL115" s="961" t="s">
        <v>123</v>
      </c>
      <c r="DM115" s="959"/>
      <c r="DN115" s="959"/>
      <c r="DO115" s="959"/>
      <c r="DP115" s="960"/>
      <c r="DQ115" s="961" t="s">
        <v>123</v>
      </c>
      <c r="DR115" s="959"/>
      <c r="DS115" s="959"/>
      <c r="DT115" s="959"/>
      <c r="DU115" s="960"/>
      <c r="DV115" s="962" t="s">
        <v>123</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123</v>
      </c>
      <c r="AB116" s="959"/>
      <c r="AC116" s="959"/>
      <c r="AD116" s="959"/>
      <c r="AE116" s="960"/>
      <c r="AF116" s="961" t="s">
        <v>123</v>
      </c>
      <c r="AG116" s="959"/>
      <c r="AH116" s="959"/>
      <c r="AI116" s="959"/>
      <c r="AJ116" s="960"/>
      <c r="AK116" s="961" t="s">
        <v>123</v>
      </c>
      <c r="AL116" s="959"/>
      <c r="AM116" s="959"/>
      <c r="AN116" s="959"/>
      <c r="AO116" s="960"/>
      <c r="AP116" s="962" t="s">
        <v>123</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123</v>
      </c>
      <c r="BR116" s="926"/>
      <c r="BS116" s="926"/>
      <c r="BT116" s="926"/>
      <c r="BU116" s="926"/>
      <c r="BV116" s="926" t="s">
        <v>123</v>
      </c>
      <c r="BW116" s="926"/>
      <c r="BX116" s="926"/>
      <c r="BY116" s="926"/>
      <c r="BZ116" s="926"/>
      <c r="CA116" s="926" t="s">
        <v>123</v>
      </c>
      <c r="CB116" s="926"/>
      <c r="CC116" s="926"/>
      <c r="CD116" s="926"/>
      <c r="CE116" s="926"/>
      <c r="CF116" s="920" t="s">
        <v>123</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12452</v>
      </c>
      <c r="DH116" s="959"/>
      <c r="DI116" s="959"/>
      <c r="DJ116" s="959"/>
      <c r="DK116" s="960"/>
      <c r="DL116" s="961">
        <v>6226</v>
      </c>
      <c r="DM116" s="959"/>
      <c r="DN116" s="959"/>
      <c r="DO116" s="959"/>
      <c r="DP116" s="960"/>
      <c r="DQ116" s="961" t="s">
        <v>123</v>
      </c>
      <c r="DR116" s="959"/>
      <c r="DS116" s="959"/>
      <c r="DT116" s="959"/>
      <c r="DU116" s="960"/>
      <c r="DV116" s="962" t="s">
        <v>123</v>
      </c>
      <c r="DW116" s="963"/>
      <c r="DX116" s="963"/>
      <c r="DY116" s="963"/>
      <c r="DZ116" s="964"/>
    </row>
    <row r="117" spans="1:130" s="230" customFormat="1" ht="26.25" customHeight="1" x14ac:dyDescent="0.2">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540443</v>
      </c>
      <c r="AB117" s="979"/>
      <c r="AC117" s="979"/>
      <c r="AD117" s="979"/>
      <c r="AE117" s="980"/>
      <c r="AF117" s="981">
        <v>545969</v>
      </c>
      <c r="AG117" s="979"/>
      <c r="AH117" s="979"/>
      <c r="AI117" s="979"/>
      <c r="AJ117" s="980"/>
      <c r="AK117" s="981">
        <v>572428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123</v>
      </c>
      <c r="BR117" s="926"/>
      <c r="BS117" s="926"/>
      <c r="BT117" s="926"/>
      <c r="BU117" s="926"/>
      <c r="BV117" s="926" t="s">
        <v>123</v>
      </c>
      <c r="BW117" s="926"/>
      <c r="BX117" s="926"/>
      <c r="BY117" s="926"/>
      <c r="BZ117" s="926"/>
      <c r="CA117" s="926" t="s">
        <v>123</v>
      </c>
      <c r="CB117" s="926"/>
      <c r="CC117" s="926"/>
      <c r="CD117" s="926"/>
      <c r="CE117" s="926"/>
      <c r="CF117" s="920" t="s">
        <v>123</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123</v>
      </c>
      <c r="DH117" s="959"/>
      <c r="DI117" s="959"/>
      <c r="DJ117" s="959"/>
      <c r="DK117" s="960"/>
      <c r="DL117" s="961" t="s">
        <v>123</v>
      </c>
      <c r="DM117" s="959"/>
      <c r="DN117" s="959"/>
      <c r="DO117" s="959"/>
      <c r="DP117" s="960"/>
      <c r="DQ117" s="961" t="s">
        <v>123</v>
      </c>
      <c r="DR117" s="959"/>
      <c r="DS117" s="959"/>
      <c r="DT117" s="959"/>
      <c r="DU117" s="960"/>
      <c r="DV117" s="962" t="s">
        <v>123</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296</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123</v>
      </c>
      <c r="BR118" s="1000"/>
      <c r="BS118" s="1000"/>
      <c r="BT118" s="1000"/>
      <c r="BU118" s="1000"/>
      <c r="BV118" s="1000" t="s">
        <v>123</v>
      </c>
      <c r="BW118" s="1000"/>
      <c r="BX118" s="1000"/>
      <c r="BY118" s="1000"/>
      <c r="BZ118" s="1000"/>
      <c r="CA118" s="1000" t="s">
        <v>123</v>
      </c>
      <c r="CB118" s="1000"/>
      <c r="CC118" s="1000"/>
      <c r="CD118" s="1000"/>
      <c r="CE118" s="1000"/>
      <c r="CF118" s="920" t="s">
        <v>123</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123</v>
      </c>
      <c r="DH118" s="959"/>
      <c r="DI118" s="959"/>
      <c r="DJ118" s="959"/>
      <c r="DK118" s="960"/>
      <c r="DL118" s="961" t="s">
        <v>123</v>
      </c>
      <c r="DM118" s="959"/>
      <c r="DN118" s="959"/>
      <c r="DO118" s="959"/>
      <c r="DP118" s="960"/>
      <c r="DQ118" s="961" t="s">
        <v>123</v>
      </c>
      <c r="DR118" s="959"/>
      <c r="DS118" s="959"/>
      <c r="DT118" s="959"/>
      <c r="DU118" s="960"/>
      <c r="DV118" s="962" t="s">
        <v>123</v>
      </c>
      <c r="DW118" s="963"/>
      <c r="DX118" s="963"/>
      <c r="DY118" s="963"/>
      <c r="DZ118" s="964"/>
    </row>
    <row r="119" spans="1:130" s="230" customFormat="1" ht="26.25" customHeight="1" x14ac:dyDescent="0.2">
      <c r="A119" s="1062"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123</v>
      </c>
      <c r="AB119" s="900"/>
      <c r="AC119" s="900"/>
      <c r="AD119" s="900"/>
      <c r="AE119" s="901"/>
      <c r="AF119" s="902" t="s">
        <v>123</v>
      </c>
      <c r="AG119" s="900"/>
      <c r="AH119" s="900"/>
      <c r="AI119" s="900"/>
      <c r="AJ119" s="901"/>
      <c r="AK119" s="902" t="s">
        <v>123</v>
      </c>
      <c r="AL119" s="900"/>
      <c r="AM119" s="900"/>
      <c r="AN119" s="900"/>
      <c r="AO119" s="901"/>
      <c r="AP119" s="903" t="s">
        <v>123</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444</v>
      </c>
      <c r="BP119" s="1005"/>
      <c r="BQ119" s="999">
        <v>5679512</v>
      </c>
      <c r="BR119" s="1000"/>
      <c r="BS119" s="1000"/>
      <c r="BT119" s="1000"/>
      <c r="BU119" s="1000"/>
      <c r="BV119" s="1000">
        <v>6312983</v>
      </c>
      <c r="BW119" s="1000"/>
      <c r="BX119" s="1000"/>
      <c r="BY119" s="1000"/>
      <c r="BZ119" s="1000"/>
      <c r="CA119" s="1000">
        <v>7251835</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123</v>
      </c>
      <c r="DH119" s="986"/>
      <c r="DI119" s="986"/>
      <c r="DJ119" s="986"/>
      <c r="DK119" s="987"/>
      <c r="DL119" s="985" t="s">
        <v>123</v>
      </c>
      <c r="DM119" s="986"/>
      <c r="DN119" s="986"/>
      <c r="DO119" s="986"/>
      <c r="DP119" s="987"/>
      <c r="DQ119" s="985" t="s">
        <v>123</v>
      </c>
      <c r="DR119" s="986"/>
      <c r="DS119" s="986"/>
      <c r="DT119" s="986"/>
      <c r="DU119" s="987"/>
      <c r="DV119" s="988" t="s">
        <v>123</v>
      </c>
      <c r="DW119" s="989"/>
      <c r="DX119" s="989"/>
      <c r="DY119" s="989"/>
      <c r="DZ119" s="990"/>
    </row>
    <row r="120" spans="1:130" s="230" customFormat="1" ht="26.25" customHeight="1" x14ac:dyDescent="0.2">
      <c r="A120" s="1063"/>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123</v>
      </c>
      <c r="AB120" s="959"/>
      <c r="AC120" s="959"/>
      <c r="AD120" s="959"/>
      <c r="AE120" s="960"/>
      <c r="AF120" s="961" t="s">
        <v>123</v>
      </c>
      <c r="AG120" s="959"/>
      <c r="AH120" s="959"/>
      <c r="AI120" s="959"/>
      <c r="AJ120" s="960"/>
      <c r="AK120" s="961" t="s">
        <v>123</v>
      </c>
      <c r="AL120" s="959"/>
      <c r="AM120" s="959"/>
      <c r="AN120" s="959"/>
      <c r="AO120" s="960"/>
      <c r="AP120" s="962" t="s">
        <v>123</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2087070</v>
      </c>
      <c r="BR120" s="931"/>
      <c r="BS120" s="931"/>
      <c r="BT120" s="931"/>
      <c r="BU120" s="931"/>
      <c r="BV120" s="931">
        <v>1998503</v>
      </c>
      <c r="BW120" s="931"/>
      <c r="BX120" s="931"/>
      <c r="BY120" s="931"/>
      <c r="BZ120" s="931"/>
      <c r="CA120" s="931">
        <v>1886878</v>
      </c>
      <c r="CB120" s="931"/>
      <c r="CC120" s="931"/>
      <c r="CD120" s="931"/>
      <c r="CE120" s="931"/>
      <c r="CF120" s="944">
        <v>83.5</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731829</v>
      </c>
      <c r="DH120" s="931"/>
      <c r="DI120" s="931"/>
      <c r="DJ120" s="931"/>
      <c r="DK120" s="931"/>
      <c r="DL120" s="931">
        <v>824474</v>
      </c>
      <c r="DM120" s="931"/>
      <c r="DN120" s="931"/>
      <c r="DO120" s="931"/>
      <c r="DP120" s="931"/>
      <c r="DQ120" s="931">
        <v>1389450</v>
      </c>
      <c r="DR120" s="931"/>
      <c r="DS120" s="931"/>
      <c r="DT120" s="931"/>
      <c r="DU120" s="931"/>
      <c r="DV120" s="932">
        <v>61.5</v>
      </c>
      <c r="DW120" s="932"/>
      <c r="DX120" s="932"/>
      <c r="DY120" s="932"/>
      <c r="DZ120" s="933"/>
    </row>
    <row r="121" spans="1:130" s="230" customFormat="1" ht="26.25" customHeight="1" x14ac:dyDescent="0.2">
      <c r="A121" s="1063"/>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123</v>
      </c>
      <c r="AB121" s="959"/>
      <c r="AC121" s="959"/>
      <c r="AD121" s="959"/>
      <c r="AE121" s="960"/>
      <c r="AF121" s="961" t="s">
        <v>123</v>
      </c>
      <c r="AG121" s="959"/>
      <c r="AH121" s="959"/>
      <c r="AI121" s="959"/>
      <c r="AJ121" s="960"/>
      <c r="AK121" s="961" t="s">
        <v>123</v>
      </c>
      <c r="AL121" s="959"/>
      <c r="AM121" s="959"/>
      <c r="AN121" s="959"/>
      <c r="AO121" s="960"/>
      <c r="AP121" s="962" t="s">
        <v>123</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36218</v>
      </c>
      <c r="BR121" s="926"/>
      <c r="BS121" s="926"/>
      <c r="BT121" s="926"/>
      <c r="BU121" s="926"/>
      <c r="BV121" s="926">
        <v>31058</v>
      </c>
      <c r="BW121" s="926"/>
      <c r="BX121" s="926"/>
      <c r="BY121" s="926"/>
      <c r="BZ121" s="926"/>
      <c r="CA121" s="926">
        <v>25801</v>
      </c>
      <c r="CB121" s="926"/>
      <c r="CC121" s="926"/>
      <c r="CD121" s="926"/>
      <c r="CE121" s="926"/>
      <c r="CF121" s="920">
        <v>1.1000000000000001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868731</v>
      </c>
      <c r="DH121" s="926"/>
      <c r="DI121" s="926"/>
      <c r="DJ121" s="926"/>
      <c r="DK121" s="926"/>
      <c r="DL121" s="926">
        <v>1043757</v>
      </c>
      <c r="DM121" s="926"/>
      <c r="DN121" s="926"/>
      <c r="DO121" s="926"/>
      <c r="DP121" s="926"/>
      <c r="DQ121" s="926">
        <v>1371355</v>
      </c>
      <c r="DR121" s="926"/>
      <c r="DS121" s="926"/>
      <c r="DT121" s="926"/>
      <c r="DU121" s="926"/>
      <c r="DV121" s="927">
        <v>60.7</v>
      </c>
      <c r="DW121" s="927"/>
      <c r="DX121" s="927"/>
      <c r="DY121" s="927"/>
      <c r="DZ121" s="928"/>
    </row>
    <row r="122" spans="1:130" s="230" customFormat="1" ht="26.25" customHeight="1" x14ac:dyDescent="0.2">
      <c r="A122" s="1063"/>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123</v>
      </c>
      <c r="AB122" s="959"/>
      <c r="AC122" s="959"/>
      <c r="AD122" s="959"/>
      <c r="AE122" s="960"/>
      <c r="AF122" s="961" t="s">
        <v>123</v>
      </c>
      <c r="AG122" s="959"/>
      <c r="AH122" s="959"/>
      <c r="AI122" s="959"/>
      <c r="AJ122" s="960"/>
      <c r="AK122" s="961" t="s">
        <v>123</v>
      </c>
      <c r="AL122" s="959"/>
      <c r="AM122" s="959"/>
      <c r="AN122" s="959"/>
      <c r="AO122" s="960"/>
      <c r="AP122" s="962" t="s">
        <v>123</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3282618</v>
      </c>
      <c r="BR122" s="1000"/>
      <c r="BS122" s="1000"/>
      <c r="BT122" s="1000"/>
      <c r="BU122" s="1000"/>
      <c r="BV122" s="1000">
        <v>3359400</v>
      </c>
      <c r="BW122" s="1000"/>
      <c r="BX122" s="1000"/>
      <c r="BY122" s="1000"/>
      <c r="BZ122" s="1000"/>
      <c r="CA122" s="1000">
        <v>3472713</v>
      </c>
      <c r="CB122" s="1000"/>
      <c r="CC122" s="1000"/>
      <c r="CD122" s="1000"/>
      <c r="CE122" s="1000"/>
      <c r="CF122" s="1017">
        <v>153.69999999999999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123</v>
      </c>
      <c r="DH122" s="926"/>
      <c r="DI122" s="926"/>
      <c r="DJ122" s="926"/>
      <c r="DK122" s="926"/>
      <c r="DL122" s="926" t="s">
        <v>123</v>
      </c>
      <c r="DM122" s="926"/>
      <c r="DN122" s="926"/>
      <c r="DO122" s="926"/>
      <c r="DP122" s="926"/>
      <c r="DQ122" s="926" t="s">
        <v>123</v>
      </c>
      <c r="DR122" s="926"/>
      <c r="DS122" s="926"/>
      <c r="DT122" s="926"/>
      <c r="DU122" s="926"/>
      <c r="DV122" s="927" t="s">
        <v>123</v>
      </c>
      <c r="DW122" s="927"/>
      <c r="DX122" s="927"/>
      <c r="DY122" s="927"/>
      <c r="DZ122" s="928"/>
    </row>
    <row r="123" spans="1:130" s="230" customFormat="1" ht="26.25" customHeight="1" x14ac:dyDescent="0.2">
      <c r="A123" s="1063"/>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123</v>
      </c>
      <c r="AB123" s="959"/>
      <c r="AC123" s="959"/>
      <c r="AD123" s="959"/>
      <c r="AE123" s="960"/>
      <c r="AF123" s="961" t="s">
        <v>123</v>
      </c>
      <c r="AG123" s="959"/>
      <c r="AH123" s="959"/>
      <c r="AI123" s="959"/>
      <c r="AJ123" s="960"/>
      <c r="AK123" s="961" t="s">
        <v>123</v>
      </c>
      <c r="AL123" s="959"/>
      <c r="AM123" s="959"/>
      <c r="AN123" s="959"/>
      <c r="AO123" s="960"/>
      <c r="AP123" s="962" t="s">
        <v>123</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452</v>
      </c>
      <c r="BP123" s="1005"/>
      <c r="BQ123" s="1035">
        <v>5405906</v>
      </c>
      <c r="BR123" s="1036"/>
      <c r="BS123" s="1036"/>
      <c r="BT123" s="1036"/>
      <c r="BU123" s="1036"/>
      <c r="BV123" s="1036">
        <v>5388961</v>
      </c>
      <c r="BW123" s="1036"/>
      <c r="BX123" s="1036"/>
      <c r="BY123" s="1036"/>
      <c r="BZ123" s="1036"/>
      <c r="CA123" s="1036">
        <v>5385392</v>
      </c>
      <c r="CB123" s="1036"/>
      <c r="CC123" s="1036"/>
      <c r="CD123" s="1036"/>
      <c r="CE123" s="1036"/>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123</v>
      </c>
      <c r="DH123" s="959"/>
      <c r="DI123" s="959"/>
      <c r="DJ123" s="959"/>
      <c r="DK123" s="960"/>
      <c r="DL123" s="961" t="s">
        <v>123</v>
      </c>
      <c r="DM123" s="959"/>
      <c r="DN123" s="959"/>
      <c r="DO123" s="959"/>
      <c r="DP123" s="960"/>
      <c r="DQ123" s="961" t="s">
        <v>123</v>
      </c>
      <c r="DR123" s="959"/>
      <c r="DS123" s="959"/>
      <c r="DT123" s="959"/>
      <c r="DU123" s="960"/>
      <c r="DV123" s="962" t="s">
        <v>123</v>
      </c>
      <c r="DW123" s="963"/>
      <c r="DX123" s="963"/>
      <c r="DY123" s="963"/>
      <c r="DZ123" s="964"/>
    </row>
    <row r="124" spans="1:130" s="230" customFormat="1" ht="26.25" customHeight="1" thickBot="1" x14ac:dyDescent="0.25">
      <c r="A124" s="1063"/>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6382</v>
      </c>
      <c r="AB124" s="959"/>
      <c r="AC124" s="959"/>
      <c r="AD124" s="959"/>
      <c r="AE124" s="960"/>
      <c r="AF124" s="961">
        <v>6320</v>
      </c>
      <c r="AG124" s="959"/>
      <c r="AH124" s="959"/>
      <c r="AI124" s="959"/>
      <c r="AJ124" s="960"/>
      <c r="AK124" s="961">
        <v>6247</v>
      </c>
      <c r="AL124" s="959"/>
      <c r="AM124" s="959"/>
      <c r="AN124" s="959"/>
      <c r="AO124" s="960"/>
      <c r="AP124" s="962">
        <v>0.3</v>
      </c>
      <c r="AQ124" s="963"/>
      <c r="AR124" s="963"/>
      <c r="AS124" s="963"/>
      <c r="AT124" s="964"/>
      <c r="AU124" s="1031" t="s">
        <v>453</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11.9</v>
      </c>
      <c r="BR124" s="1027"/>
      <c r="BS124" s="1027"/>
      <c r="BT124" s="1027"/>
      <c r="BU124" s="1027"/>
      <c r="BV124" s="1027">
        <v>41.4</v>
      </c>
      <c r="BW124" s="1027"/>
      <c r="BX124" s="1027"/>
      <c r="BY124" s="1027"/>
      <c r="BZ124" s="1027"/>
      <c r="CA124" s="1027">
        <v>82.5</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123</v>
      </c>
      <c r="DH124" s="986"/>
      <c r="DI124" s="986"/>
      <c r="DJ124" s="986"/>
      <c r="DK124" s="987"/>
      <c r="DL124" s="985" t="s">
        <v>123</v>
      </c>
      <c r="DM124" s="986"/>
      <c r="DN124" s="986"/>
      <c r="DO124" s="986"/>
      <c r="DP124" s="987"/>
      <c r="DQ124" s="985" t="s">
        <v>123</v>
      </c>
      <c r="DR124" s="986"/>
      <c r="DS124" s="986"/>
      <c r="DT124" s="986"/>
      <c r="DU124" s="987"/>
      <c r="DV124" s="988" t="s">
        <v>123</v>
      </c>
      <c r="DW124" s="989"/>
      <c r="DX124" s="989"/>
      <c r="DY124" s="989"/>
      <c r="DZ124" s="990"/>
    </row>
    <row r="125" spans="1:130" s="230" customFormat="1" ht="26.25" customHeight="1" x14ac:dyDescent="0.2">
      <c r="A125" s="1063"/>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123</v>
      </c>
      <c r="AB125" s="959"/>
      <c r="AC125" s="959"/>
      <c r="AD125" s="959"/>
      <c r="AE125" s="960"/>
      <c r="AF125" s="961" t="s">
        <v>123</v>
      </c>
      <c r="AG125" s="959"/>
      <c r="AH125" s="959"/>
      <c r="AI125" s="959"/>
      <c r="AJ125" s="960"/>
      <c r="AK125" s="961" t="s">
        <v>123</v>
      </c>
      <c r="AL125" s="959"/>
      <c r="AM125" s="959"/>
      <c r="AN125" s="959"/>
      <c r="AO125" s="960"/>
      <c r="AP125" s="962" t="s">
        <v>123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123</v>
      </c>
      <c r="DH125" s="931"/>
      <c r="DI125" s="931"/>
      <c r="DJ125" s="931"/>
      <c r="DK125" s="931"/>
      <c r="DL125" s="931" t="s">
        <v>123</v>
      </c>
      <c r="DM125" s="931"/>
      <c r="DN125" s="931"/>
      <c r="DO125" s="931"/>
      <c r="DP125" s="931"/>
      <c r="DQ125" s="931" t="s">
        <v>123</v>
      </c>
      <c r="DR125" s="931"/>
      <c r="DS125" s="931"/>
      <c r="DT125" s="931"/>
      <c r="DU125" s="931"/>
      <c r="DV125" s="932" t="s">
        <v>123</v>
      </c>
      <c r="DW125" s="932"/>
      <c r="DX125" s="932"/>
      <c r="DY125" s="932"/>
      <c r="DZ125" s="933"/>
    </row>
    <row r="126" spans="1:130" s="230" customFormat="1" ht="26.25" customHeight="1" thickBot="1" x14ac:dyDescent="0.25">
      <c r="A126" s="1063"/>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123</v>
      </c>
      <c r="AB126" s="959"/>
      <c r="AC126" s="959"/>
      <c r="AD126" s="959"/>
      <c r="AE126" s="960"/>
      <c r="AF126" s="961" t="s">
        <v>123</v>
      </c>
      <c r="AG126" s="959"/>
      <c r="AH126" s="959"/>
      <c r="AI126" s="959"/>
      <c r="AJ126" s="960"/>
      <c r="AK126" s="961" t="s">
        <v>123</v>
      </c>
      <c r="AL126" s="959"/>
      <c r="AM126" s="959"/>
      <c r="AN126" s="959"/>
      <c r="AO126" s="960"/>
      <c r="AP126" s="962" t="s">
        <v>123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123</v>
      </c>
      <c r="DH126" s="926"/>
      <c r="DI126" s="926"/>
      <c r="DJ126" s="926"/>
      <c r="DK126" s="926"/>
      <c r="DL126" s="926" t="s">
        <v>123</v>
      </c>
      <c r="DM126" s="926"/>
      <c r="DN126" s="926"/>
      <c r="DO126" s="926"/>
      <c r="DP126" s="926"/>
      <c r="DQ126" s="926" t="s">
        <v>123</v>
      </c>
      <c r="DR126" s="926"/>
      <c r="DS126" s="926"/>
      <c r="DT126" s="926"/>
      <c r="DU126" s="926"/>
      <c r="DV126" s="927" t="s">
        <v>123</v>
      </c>
      <c r="DW126" s="927"/>
      <c r="DX126" s="927"/>
      <c r="DY126" s="927"/>
      <c r="DZ126" s="928"/>
    </row>
    <row r="127" spans="1:130" s="230" customFormat="1" ht="26.25" customHeight="1" x14ac:dyDescent="0.2">
      <c r="A127" s="1064"/>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123</v>
      </c>
      <c r="AB127" s="959"/>
      <c r="AC127" s="959"/>
      <c r="AD127" s="959"/>
      <c r="AE127" s="960"/>
      <c r="AF127" s="961" t="s">
        <v>123</v>
      </c>
      <c r="AG127" s="959"/>
      <c r="AH127" s="959"/>
      <c r="AI127" s="959"/>
      <c r="AJ127" s="960"/>
      <c r="AK127" s="961" t="s">
        <v>123</v>
      </c>
      <c r="AL127" s="959"/>
      <c r="AM127" s="959"/>
      <c r="AN127" s="959"/>
      <c r="AO127" s="960"/>
      <c r="AP127" s="962" t="s">
        <v>123</v>
      </c>
      <c r="AQ127" s="963"/>
      <c r="AR127" s="963"/>
      <c r="AS127" s="963"/>
      <c r="AT127" s="964"/>
      <c r="AU127" s="232"/>
      <c r="AV127" s="232"/>
      <c r="AW127" s="232"/>
      <c r="AX127" s="1037" t="s">
        <v>459</v>
      </c>
      <c r="AY127" s="1038"/>
      <c r="AZ127" s="1038"/>
      <c r="BA127" s="1038"/>
      <c r="BB127" s="1038"/>
      <c r="BC127" s="1038"/>
      <c r="BD127" s="1038"/>
      <c r="BE127" s="1039"/>
      <c r="BF127" s="1040" t="s">
        <v>460</v>
      </c>
      <c r="BG127" s="1038"/>
      <c r="BH127" s="1038"/>
      <c r="BI127" s="1038"/>
      <c r="BJ127" s="1038"/>
      <c r="BK127" s="1038"/>
      <c r="BL127" s="1039"/>
      <c r="BM127" s="1040" t="s">
        <v>461</v>
      </c>
      <c r="BN127" s="1038"/>
      <c r="BO127" s="1038"/>
      <c r="BP127" s="1038"/>
      <c r="BQ127" s="1038"/>
      <c r="BR127" s="1038"/>
      <c r="BS127" s="1039"/>
      <c r="BT127" s="1040" t="s">
        <v>462</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123</v>
      </c>
      <c r="DH127" s="926"/>
      <c r="DI127" s="926"/>
      <c r="DJ127" s="926"/>
      <c r="DK127" s="926"/>
      <c r="DL127" s="926" t="s">
        <v>123</v>
      </c>
      <c r="DM127" s="926"/>
      <c r="DN127" s="926"/>
      <c r="DO127" s="926"/>
      <c r="DP127" s="926"/>
      <c r="DQ127" s="926" t="s">
        <v>123</v>
      </c>
      <c r="DR127" s="926"/>
      <c r="DS127" s="926"/>
      <c r="DT127" s="926"/>
      <c r="DU127" s="926"/>
      <c r="DV127" s="927" t="s">
        <v>123</v>
      </c>
      <c r="DW127" s="927"/>
      <c r="DX127" s="927"/>
      <c r="DY127" s="927"/>
      <c r="DZ127" s="928"/>
    </row>
    <row r="128" spans="1:130" s="230" customFormat="1" ht="26.25" customHeight="1" thickBot="1" x14ac:dyDescent="0.25">
      <c r="A128" s="1047" t="s">
        <v>464</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465</v>
      </c>
      <c r="X128" s="1049"/>
      <c r="Y128" s="1049"/>
      <c r="Z128" s="1050"/>
      <c r="AA128" s="1051">
        <v>5810</v>
      </c>
      <c r="AB128" s="1052"/>
      <c r="AC128" s="1052"/>
      <c r="AD128" s="1052"/>
      <c r="AE128" s="1053"/>
      <c r="AF128" s="1054">
        <v>5813</v>
      </c>
      <c r="AG128" s="1052"/>
      <c r="AH128" s="1052"/>
      <c r="AI128" s="1052"/>
      <c r="AJ128" s="1053"/>
      <c r="AK128" s="1054">
        <v>5816</v>
      </c>
      <c r="AL128" s="1052"/>
      <c r="AM128" s="1052"/>
      <c r="AN128" s="1052"/>
      <c r="AO128" s="1053"/>
      <c r="AP128" s="1055"/>
      <c r="AQ128" s="1056"/>
      <c r="AR128" s="1056"/>
      <c r="AS128" s="1056"/>
      <c r="AT128" s="1057"/>
      <c r="AU128" s="232"/>
      <c r="AV128" s="232"/>
      <c r="AW128" s="232"/>
      <c r="AX128" s="896" t="s">
        <v>466</v>
      </c>
      <c r="AY128" s="897"/>
      <c r="AZ128" s="897"/>
      <c r="BA128" s="897"/>
      <c r="BB128" s="897"/>
      <c r="BC128" s="897"/>
      <c r="BD128" s="897"/>
      <c r="BE128" s="898"/>
      <c r="BF128" s="1058" t="s">
        <v>123</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467</v>
      </c>
      <c r="CQ128" s="740"/>
      <c r="CR128" s="740"/>
      <c r="CS128" s="740"/>
      <c r="CT128" s="740"/>
      <c r="CU128" s="740"/>
      <c r="CV128" s="740"/>
      <c r="CW128" s="740"/>
      <c r="CX128" s="740"/>
      <c r="CY128" s="740"/>
      <c r="CZ128" s="740"/>
      <c r="DA128" s="740"/>
      <c r="DB128" s="740"/>
      <c r="DC128" s="740"/>
      <c r="DD128" s="740"/>
      <c r="DE128" s="740"/>
      <c r="DF128" s="1042"/>
      <c r="DG128" s="1043" t="s">
        <v>123</v>
      </c>
      <c r="DH128" s="1044"/>
      <c r="DI128" s="1044"/>
      <c r="DJ128" s="1044"/>
      <c r="DK128" s="1044"/>
      <c r="DL128" s="1044" t="s">
        <v>123</v>
      </c>
      <c r="DM128" s="1044"/>
      <c r="DN128" s="1044"/>
      <c r="DO128" s="1044"/>
      <c r="DP128" s="1044"/>
      <c r="DQ128" s="1044" t="s">
        <v>123</v>
      </c>
      <c r="DR128" s="1044"/>
      <c r="DS128" s="1044"/>
      <c r="DT128" s="1044"/>
      <c r="DU128" s="1044"/>
      <c r="DV128" s="1045" t="s">
        <v>123</v>
      </c>
      <c r="DW128" s="1045"/>
      <c r="DX128" s="1045"/>
      <c r="DY128" s="1045"/>
      <c r="DZ128" s="1046"/>
    </row>
    <row r="129" spans="1:131" s="230" customFormat="1" ht="26.25" customHeight="1" x14ac:dyDescent="0.2">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2553139</v>
      </c>
      <c r="AB129" s="959"/>
      <c r="AC129" s="959"/>
      <c r="AD129" s="959"/>
      <c r="AE129" s="960"/>
      <c r="AF129" s="961">
        <v>2511483</v>
      </c>
      <c r="AG129" s="959"/>
      <c r="AH129" s="959"/>
      <c r="AI129" s="959"/>
      <c r="AJ129" s="960"/>
      <c r="AK129" s="961">
        <v>2566880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268892</v>
      </c>
      <c r="AB130" s="959"/>
      <c r="AC130" s="959"/>
      <c r="AD130" s="959"/>
      <c r="AE130" s="960"/>
      <c r="AF130" s="961">
        <v>281540</v>
      </c>
      <c r="AG130" s="959"/>
      <c r="AH130" s="959"/>
      <c r="AI130" s="959"/>
      <c r="AJ130" s="960"/>
      <c r="AK130" s="961">
        <v>306995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2284247</v>
      </c>
      <c r="AB131" s="986"/>
      <c r="AC131" s="986"/>
      <c r="AD131" s="986"/>
      <c r="AE131" s="987"/>
      <c r="AF131" s="985">
        <v>2229943</v>
      </c>
      <c r="AG131" s="986"/>
      <c r="AH131" s="986"/>
      <c r="AI131" s="986"/>
      <c r="AJ131" s="987"/>
      <c r="AK131" s="985">
        <v>2259885</v>
      </c>
      <c r="AL131" s="986"/>
      <c r="AM131" s="986"/>
      <c r="AN131" s="986"/>
      <c r="AO131" s="987"/>
      <c r="AP131" s="1110"/>
      <c r="AQ131" s="1111"/>
      <c r="AR131" s="1111"/>
      <c r="AS131" s="1111"/>
      <c r="AT131" s="1112"/>
      <c r="AU131" s="233"/>
      <c r="AV131" s="233"/>
      <c r="AW131" s="233"/>
      <c r="AX131" s="1083" t="s">
        <v>474</v>
      </c>
      <c r="AY131" s="740"/>
      <c r="AZ131" s="740"/>
      <c r="BA131" s="740"/>
      <c r="BB131" s="740"/>
      <c r="BC131" s="740"/>
      <c r="BD131" s="740"/>
      <c r="BE131" s="1042"/>
      <c r="BF131" s="1084">
        <v>82.5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11.63363682</v>
      </c>
      <c r="AB132" s="1097"/>
      <c r="AC132" s="1097"/>
      <c r="AD132" s="1097"/>
      <c r="AE132" s="1098"/>
      <c r="AF132" s="1099">
        <v>11.597426479999999</v>
      </c>
      <c r="AG132" s="1097"/>
      <c r="AH132" s="1097"/>
      <c r="AI132" s="1097"/>
      <c r="AJ132" s="1098"/>
      <c r="AK132" s="1099">
        <v>11.488062449999999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11.1</v>
      </c>
      <c r="AB133" s="1080"/>
      <c r="AC133" s="1080"/>
      <c r="AD133" s="1080"/>
      <c r="AE133" s="1081"/>
      <c r="AF133" s="1079">
        <v>10.7</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Iye7MG8cAx9cfoA4mv1FWDi+PgEwfiKWPplkc5aDd7JrByVrM7Upwg4IhWt8MhCjLHo47bY8Mui0QH5jf4/EQ==" saltValue="MM1u0ekRzFw37802BJVQ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88" zoomScaleNormal="85" zoomScaleSheetLayoutView="100" workbookViewId="0">
      <selection activeCell="CP51" sqref="CP5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124qbu7vTlaWFANefsKKGKLAFnLNxv30C4c9VvPn1lOT3tG/x7K0ieU+oetJ+eH3BwLcZfZZuLySk8byCRwKQ==" saltValue="xbnJ9l+6YpPdoevcxuDL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7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fmz4sTD6BgmLhftlMxFmrI9RHMiiIJN6D6uPrEFjzUN+rw5HOKTmSxO1fS/w2aP8hvROA+HwstHvOOg658psg==" saltValue="UVAvcXdMO86na6qltqjqn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703072</v>
      </c>
      <c r="AP9" s="281">
        <v>113564</v>
      </c>
      <c r="AQ9" s="282">
        <v>143042</v>
      </c>
      <c r="AR9" s="283">
        <v>-20.6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137229</v>
      </c>
      <c r="AP10" s="284">
        <v>22166</v>
      </c>
      <c r="AQ10" s="285">
        <v>17233</v>
      </c>
      <c r="AR10" s="286">
        <v>28.6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27052</v>
      </c>
      <c r="AP13" s="284">
        <v>4370</v>
      </c>
      <c r="AQ13" s="285">
        <v>5542</v>
      </c>
      <c r="AR13" s="286">
        <v>-21.1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14463</v>
      </c>
      <c r="AP14" s="284">
        <v>2336</v>
      </c>
      <c r="AQ14" s="285">
        <v>2886</v>
      </c>
      <c r="AR14" s="286">
        <v>-19.100000000000001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-43330</v>
      </c>
      <c r="AP15" s="284">
        <v>-6999</v>
      </c>
      <c r="AQ15" s="285">
        <v>-8856</v>
      </c>
      <c r="AR15" s="286">
        <v>-21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838486</v>
      </c>
      <c r="AP16" s="284">
        <v>135436</v>
      </c>
      <c r="AQ16" s="285">
        <v>161143</v>
      </c>
      <c r="AR16" s="286">
        <v>-16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10.18</v>
      </c>
      <c r="AP21" s="298">
        <v>14.02</v>
      </c>
      <c r="AQ21" s="299">
        <v>-3.84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98.7</v>
      </c>
      <c r="AP22" s="303">
        <v>96.2</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402378</v>
      </c>
      <c r="AP32" s="312">
        <v>64994</v>
      </c>
      <c r="AQ32" s="313">
        <v>81691</v>
      </c>
      <c r="AR32" s="314">
        <v>-20.399999999999999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151335</v>
      </c>
      <c r="AP35" s="312">
        <v>24444</v>
      </c>
      <c r="AQ35" s="313">
        <v>27672</v>
      </c>
      <c r="AR35" s="314">
        <v>-11.7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12468</v>
      </c>
      <c r="AP36" s="312">
        <v>2014</v>
      </c>
      <c r="AQ36" s="313">
        <v>4845</v>
      </c>
      <c r="AR36" s="314">
        <v>-58.4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6247</v>
      </c>
      <c r="AP37" s="312">
        <v>1009</v>
      </c>
      <c r="AQ37" s="313">
        <v>448</v>
      </c>
      <c r="AR37" s="314">
        <v>125.2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-5816</v>
      </c>
      <c r="AP39" s="312">
        <v>-939</v>
      </c>
      <c r="AQ39" s="313">
        <v>-1961</v>
      </c>
      <c r="AR39" s="314">
        <v>-52.1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-306995</v>
      </c>
      <c r="AP40" s="312">
        <v>-49587</v>
      </c>
      <c r="AQ40" s="313">
        <v>-75713</v>
      </c>
      <c r="AR40" s="314">
        <v>-34.5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259617</v>
      </c>
      <c r="AP41" s="312">
        <v>41935</v>
      </c>
      <c r="AQ41" s="313">
        <v>36985</v>
      </c>
      <c r="AR41" s="314">
        <v>13.4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441653</v>
      </c>
      <c r="AN51" s="334">
        <v>66394</v>
      </c>
      <c r="AO51" s="335">
        <v>75.7</v>
      </c>
      <c r="AP51" s="336">
        <v>190274</v>
      </c>
      <c r="AQ51" s="337">
        <v>13.6</v>
      </c>
      <c r="AR51" s="338">
        <v>62.1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227170</v>
      </c>
      <c r="AN52" s="342">
        <v>34151</v>
      </c>
      <c r="AO52" s="343">
        <v>99.7</v>
      </c>
      <c r="AP52" s="344">
        <v>88584</v>
      </c>
      <c r="AQ52" s="345">
        <v>7.3</v>
      </c>
      <c r="AR52" s="346">
        <v>92.4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1427233</v>
      </c>
      <c r="AN53" s="334">
        <v>218031</v>
      </c>
      <c r="AO53" s="335">
        <v>228.4</v>
      </c>
      <c r="AP53" s="336">
        <v>200194</v>
      </c>
      <c r="AQ53" s="337">
        <v>5.2</v>
      </c>
      <c r="AR53" s="338">
        <v>223.2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562405</v>
      </c>
      <c r="AN54" s="342">
        <v>85916</v>
      </c>
      <c r="AO54" s="343">
        <v>151.6</v>
      </c>
      <c r="AP54" s="344">
        <v>106422</v>
      </c>
      <c r="AQ54" s="345">
        <v>20.100000000000001</v>
      </c>
      <c r="AR54" s="346">
        <v>131.5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586191</v>
      </c>
      <c r="AN55" s="334">
        <v>91293</v>
      </c>
      <c r="AO55" s="335">
        <v>-58.1</v>
      </c>
      <c r="AP55" s="336">
        <v>122054</v>
      </c>
      <c r="AQ55" s="337">
        <v>-39</v>
      </c>
      <c r="AR55" s="338">
        <v>-19.100000000000001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216406</v>
      </c>
      <c r="AN56" s="342">
        <v>33703</v>
      </c>
      <c r="AO56" s="343">
        <v>-60.8</v>
      </c>
      <c r="AP56" s="344">
        <v>68298</v>
      </c>
      <c r="AQ56" s="345">
        <v>-35.799999999999997</v>
      </c>
      <c r="AR56" s="346">
        <v>-25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517497</v>
      </c>
      <c r="AN57" s="334">
        <v>81986</v>
      </c>
      <c r="AO57" s="335">
        <v>-10.199999999999999</v>
      </c>
      <c r="AP57" s="336">
        <v>111644</v>
      </c>
      <c r="AQ57" s="337">
        <v>-8.5</v>
      </c>
      <c r="AR57" s="338">
        <v>-1.7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159977</v>
      </c>
      <c r="AN58" s="342">
        <v>25345</v>
      </c>
      <c r="AO58" s="343">
        <v>-24.8</v>
      </c>
      <c r="AP58" s="344">
        <v>66606</v>
      </c>
      <c r="AQ58" s="345">
        <v>-2.5</v>
      </c>
      <c r="AR58" s="346">
        <v>-22.3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924966</v>
      </c>
      <c r="AN59" s="334">
        <v>149405</v>
      </c>
      <c r="AO59" s="335">
        <v>82.2</v>
      </c>
      <c r="AP59" s="336">
        <v>127917</v>
      </c>
      <c r="AQ59" s="337">
        <v>14.6</v>
      </c>
      <c r="AR59" s="338">
        <v>67.599999999999994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417628</v>
      </c>
      <c r="AN60" s="342">
        <v>67457</v>
      </c>
      <c r="AO60" s="343">
        <v>166.2</v>
      </c>
      <c r="AP60" s="344">
        <v>69746</v>
      </c>
      <c r="AQ60" s="345">
        <v>4.7</v>
      </c>
      <c r="AR60" s="346">
        <v>161.5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779508</v>
      </c>
      <c r="AN61" s="349">
        <v>121422</v>
      </c>
      <c r="AO61" s="350">
        <v>63.6</v>
      </c>
      <c r="AP61" s="351">
        <v>150417</v>
      </c>
      <c r="AQ61" s="352">
        <v>-2.8</v>
      </c>
      <c r="AR61" s="338">
        <v>66.400000000000006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316717</v>
      </c>
      <c r="AN62" s="342">
        <v>49314</v>
      </c>
      <c r="AO62" s="343">
        <v>66.400000000000006</v>
      </c>
      <c r="AP62" s="344">
        <v>79931</v>
      </c>
      <c r="AQ62" s="345">
        <v>-1.2</v>
      </c>
      <c r="AR62" s="346">
        <v>67.599999999999994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UXFRIq7Q+G0ytQiM3RVnBNpYQxe+sjxLpGoDLDL0+YxPoc9s2YN6+BYX++ri2rDoS4rw3rWDHEm7HwLvqYfJA==" saltValue="ddQ2e+iauj+XuayB116a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dAa7Ijp+75GJU5KxhzT3HHBbjIg+78jOs4HPlxjTIROmaFtY2yZAG5CNmcisCOWLmhTUpg//vImHKoPvjs+zjQ==" saltValue="urYLJyWcgKbVqQQP5hRa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ByMLtd0Y/s6nqGrWzsugaK1B35lnPeZpEIVghItpe6Bx0l+MZ0PpowuYM3ARWmPsQO9expAEm5p3AI5tJrr5Fg==" saltValue="39AHTnya2W152YNczaW5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25.69</v>
      </c>
      <c r="G47" s="12">
        <v>28.87</v>
      </c>
      <c r="H47" s="12">
        <v>33.35</v>
      </c>
      <c r="I47" s="12">
        <v>38.06</v>
      </c>
      <c r="J47" s="13">
        <v>35.14</v>
      </c>
    </row>
    <row r="48" spans="2:10" ht="57.75" customHeight="1" x14ac:dyDescent="0.2">
      <c r="B48" s="14"/>
      <c r="C48" s="1141" t="s">
        <v>4</v>
      </c>
      <c r="D48" s="1141"/>
      <c r="E48" s="1142"/>
      <c r="F48" s="15">
        <v>9.5</v>
      </c>
      <c r="G48" s="16">
        <v>14.23</v>
      </c>
      <c r="H48" s="16">
        <v>10.15</v>
      </c>
      <c r="I48" s="16">
        <v>13.34</v>
      </c>
      <c r="J48" s="17">
        <v>13.01</v>
      </c>
    </row>
    <row r="49" spans="2:10" ht="57.75" customHeight="1" thickBot="1" x14ac:dyDescent="0.25">
      <c r="B49" s="18"/>
      <c r="C49" s="1143" t="s">
        <v>5</v>
      </c>
      <c r="D49" s="1143"/>
      <c r="E49" s="1144"/>
      <c r="F49" s="19">
        <v>5.94</v>
      </c>
      <c r="G49" s="20">
        <v>9.89</v>
      </c>
      <c r="H49" s="20">
        <v>3.56</v>
      </c>
      <c r="I49" s="20">
        <v>7.18</v>
      </c>
      <c r="J49" s="21" t="s">
        <v>533</v>
      </c>
    </row>
    <row r="50" spans="2:10" ht="13.2" x14ac:dyDescent="0.2"/>
  </sheetData>
  <sheetProtection algorithmName="SHA-512" hashValue="XVZbHGwg+wr+eiu7DlKcr7HcgW0eH8xpkCvwak0TWvltzuhcd45vB6Xsom+IZhjsOK4cK5ltN1LV5ToYWAW9Ow==" saltValue="JQTY4iJ+4ONJLLywr3ew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9.5</v>
      </c>
      <c r="G34" s="33">
        <v>14.23</v>
      </c>
      <c r="H34" s="33">
        <v>10.15</v>
      </c>
      <c r="I34" s="33">
        <v>13.33</v>
      </c>
      <c r="J34" s="34">
        <v>13.01</v>
      </c>
      <c r="K34" s="22"/>
      <c r="L34" s="22"/>
      <c r="M34" s="22"/>
      <c r="N34" s="22"/>
      <c r="O34" s="22"/>
      <c r="P34" s="22"/>
    </row>
    <row r="35" spans="1:16" ht="39" customHeight="1" x14ac:dyDescent="0.2">
      <c r="A35" s="22"/>
      <c r="B35" s="35"/>
      <c r="C35" s="1145" t="s">
        <v>535</v>
      </c>
      <c r="D35" s="1146"/>
      <c r="E35" s="1147"/>
      <c r="F35" s="36">
        <v>17.899999999999999</v>
      </c>
      <c r="G35" s="37">
        <v>16.600000000000001</v>
      </c>
      <c r="H35" s="37">
        <v>15.47</v>
      </c>
      <c r="I35" s="37">
        <v>17.940000000000001</v>
      </c>
      <c r="J35" s="38">
        <v>7.93</v>
      </c>
      <c r="K35" s="22"/>
      <c r="L35" s="22"/>
      <c r="M35" s="22"/>
      <c r="N35" s="22"/>
      <c r="O35" s="22"/>
      <c r="P35" s="22"/>
    </row>
    <row r="36" spans="1:16" ht="39" customHeight="1" x14ac:dyDescent="0.2">
      <c r="A36" s="22"/>
      <c r="B36" s="35"/>
      <c r="C36" s="1145" t="s">
        <v>536</v>
      </c>
      <c r="D36" s="1146"/>
      <c r="E36" s="1147"/>
      <c r="F36" s="36" t="s">
        <v>489</v>
      </c>
      <c r="G36" s="37" t="s">
        <v>489</v>
      </c>
      <c r="H36" s="37" t="s">
        <v>489</v>
      </c>
      <c r="I36" s="37">
        <v>11.57</v>
      </c>
      <c r="J36" s="38">
        <v>4.07</v>
      </c>
      <c r="K36" s="22"/>
      <c r="L36" s="22"/>
      <c r="M36" s="22"/>
      <c r="N36" s="22"/>
      <c r="O36" s="22"/>
      <c r="P36" s="22"/>
    </row>
    <row r="37" spans="1:16" ht="39" customHeight="1" x14ac:dyDescent="0.2">
      <c r="A37" s="22"/>
      <c r="B37" s="35"/>
      <c r="C37" s="1145" t="s">
        <v>537</v>
      </c>
      <c r="D37" s="1146"/>
      <c r="E37" s="1147"/>
      <c r="F37" s="36">
        <v>0.84</v>
      </c>
      <c r="G37" s="37">
        <v>0.37</v>
      </c>
      <c r="H37" s="37">
        <v>1.01</v>
      </c>
      <c r="I37" s="37">
        <v>3.08</v>
      </c>
      <c r="J37" s="38">
        <v>2.5499999999999998</v>
      </c>
      <c r="K37" s="22"/>
      <c r="L37" s="22"/>
      <c r="M37" s="22"/>
      <c r="N37" s="22"/>
      <c r="O37" s="22"/>
      <c r="P37" s="22"/>
    </row>
    <row r="38" spans="1:16" ht="39" customHeight="1" x14ac:dyDescent="0.2">
      <c r="A38" s="22"/>
      <c r="B38" s="35"/>
      <c r="C38" s="1145" t="s">
        <v>538</v>
      </c>
      <c r="D38" s="1146"/>
      <c r="E38" s="1147"/>
      <c r="F38" s="36">
        <v>4.03</v>
      </c>
      <c r="G38" s="37">
        <v>3.84</v>
      </c>
      <c r="H38" s="37">
        <v>3.46</v>
      </c>
      <c r="I38" s="37">
        <v>2.5</v>
      </c>
      <c r="J38" s="38">
        <v>2.23</v>
      </c>
      <c r="K38" s="22"/>
      <c r="L38" s="22"/>
      <c r="M38" s="22"/>
      <c r="N38" s="22"/>
      <c r="O38" s="22"/>
      <c r="P38" s="22"/>
    </row>
    <row r="39" spans="1:16" ht="39" customHeight="1" x14ac:dyDescent="0.2">
      <c r="A39" s="22"/>
      <c r="B39" s="35"/>
      <c r="C39" s="1145" t="s">
        <v>539</v>
      </c>
      <c r="D39" s="1146"/>
      <c r="E39" s="1147"/>
      <c r="F39" s="36">
        <v>0.02</v>
      </c>
      <c r="G39" s="37">
        <v>0</v>
      </c>
      <c r="H39" s="37">
        <v>0.01</v>
      </c>
      <c r="I39" s="37">
        <v>0.01</v>
      </c>
      <c r="J39" s="38">
        <v>0.01</v>
      </c>
      <c r="K39" s="22"/>
      <c r="L39" s="22"/>
      <c r="M39" s="22"/>
      <c r="N39" s="22"/>
      <c r="O39" s="22"/>
      <c r="P39" s="22"/>
    </row>
    <row r="40" spans="1:16" ht="39" customHeight="1" x14ac:dyDescent="0.2">
      <c r="A40" s="22"/>
      <c r="B40" s="35"/>
      <c r="C40" s="1145" t="s">
        <v>540</v>
      </c>
      <c r="D40" s="1146"/>
      <c r="E40" s="1147"/>
      <c r="F40" s="36" t="s">
        <v>489</v>
      </c>
      <c r="G40" s="37" t="s">
        <v>489</v>
      </c>
      <c r="H40" s="37" t="s">
        <v>489</v>
      </c>
      <c r="I40" s="37" t="s">
        <v>489</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0.01</v>
      </c>
      <c r="G43" s="42">
        <v>0.19</v>
      </c>
      <c r="H43" s="42">
        <v>0.37</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mbmXHdlbDcpja7ZrBqjUjNQuKjHCrWaYYnikjsj3V3N+KcyHuxLdorjj0xEHU7jardBu7Y87fpypEyZgBM4nA==" saltValue="stFxSyW7VE7GQp2Feqr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election activeCell="L60" sqref="L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374</v>
      </c>
      <c r="L45" s="60">
        <v>366</v>
      </c>
      <c r="M45" s="60">
        <v>374</v>
      </c>
      <c r="N45" s="60">
        <v>373</v>
      </c>
      <c r="O45" s="61">
        <v>402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155</v>
      </c>
      <c r="L48" s="64">
        <v>87</v>
      </c>
      <c r="M48" s="64">
        <v>154</v>
      </c>
      <c r="N48" s="64">
        <v>155</v>
      </c>
      <c r="O48" s="65">
        <v>151</v>
      </c>
      <c r="P48" s="48"/>
      <c r="Q48" s="48"/>
      <c r="R48" s="48"/>
      <c r="S48" s="48"/>
      <c r="T48" s="48"/>
      <c r="U48" s="48"/>
    </row>
    <row r="49" spans="1:21" ht="30.75" customHeight="1" x14ac:dyDescent="0.2">
      <c r="A49" s="48"/>
      <c r="B49" s="1155"/>
      <c r="C49" s="1156"/>
      <c r="D49" s="62"/>
      <c r="E49" s="1161" t="s">
        <v>14</v>
      </c>
      <c r="F49" s="1161"/>
      <c r="G49" s="1161"/>
      <c r="H49" s="1161"/>
      <c r="I49" s="1161"/>
      <c r="J49" s="1162"/>
      <c r="K49" s="63">
        <v>0</v>
      </c>
      <c r="L49" s="64">
        <v>2</v>
      </c>
      <c r="M49" s="64">
        <v>7</v>
      </c>
      <c r="N49" s="64">
        <v>12</v>
      </c>
      <c r="O49" s="65">
        <v>12</v>
      </c>
      <c r="P49" s="48"/>
      <c r="Q49" s="48"/>
      <c r="R49" s="48"/>
      <c r="S49" s="48"/>
      <c r="T49" s="48"/>
      <c r="U49" s="48"/>
    </row>
    <row r="50" spans="1:21" ht="30.75" customHeight="1" x14ac:dyDescent="0.2">
      <c r="A50" s="48"/>
      <c r="B50" s="1155"/>
      <c r="C50" s="1156"/>
      <c r="D50" s="62"/>
      <c r="E50" s="1161" t="s">
        <v>15</v>
      </c>
      <c r="F50" s="1161"/>
      <c r="G50" s="1161"/>
      <c r="H50" s="1161"/>
      <c r="I50" s="1161"/>
      <c r="J50" s="1162"/>
      <c r="K50" s="63">
        <v>8</v>
      </c>
      <c r="L50" s="64">
        <v>7</v>
      </c>
      <c r="M50" s="64">
        <v>6</v>
      </c>
      <c r="N50" s="64">
        <v>6</v>
      </c>
      <c r="O50" s="65">
        <v>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285</v>
      </c>
      <c r="L52" s="64">
        <v>273</v>
      </c>
      <c r="M52" s="64">
        <v>275</v>
      </c>
      <c r="N52" s="64">
        <v>288</v>
      </c>
      <c r="O52" s="65">
        <v>313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252</v>
      </c>
      <c r="L53" s="69">
        <v>189</v>
      </c>
      <c r="M53" s="69">
        <v>266</v>
      </c>
      <c r="N53" s="69">
        <v>258</v>
      </c>
      <c r="O53" s="70">
        <v>258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P3oIa6OFUoRnRg19xiDdMDa2lHgWTC6RAV0RAIre+CfkEJ6i2NCmKwbIzWDYTo8zUUjwByPDoBCgIgcXezhQ==" saltValue="wQLHy1jyZUv0RdjqJnVP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3110</v>
      </c>
      <c r="J41" s="356">
        <v>3285</v>
      </c>
      <c r="K41" s="356">
        <v>3363</v>
      </c>
      <c r="L41" s="356">
        <v>3388</v>
      </c>
      <c r="M41" s="357">
        <v>3429</v>
      </c>
    </row>
    <row r="42" spans="2:13" ht="27.75" customHeight="1" x14ac:dyDescent="0.2">
      <c r="B42" s="1186"/>
      <c r="C42" s="1187"/>
      <c r="D42" s="106"/>
      <c r="E42" s="1192" t="s">
        <v>32</v>
      </c>
      <c r="F42" s="1192"/>
      <c r="G42" s="1192"/>
      <c r="H42" s="1193"/>
      <c r="I42" s="358">
        <v>26</v>
      </c>
      <c r="J42" s="359">
        <v>19</v>
      </c>
      <c r="K42" s="359">
        <v>12</v>
      </c>
      <c r="L42" s="359">
        <v>349</v>
      </c>
      <c r="M42" s="360">
        <v>343</v>
      </c>
    </row>
    <row r="43" spans="2:13" ht="27.75" customHeight="1" x14ac:dyDescent="0.2">
      <c r="B43" s="1186"/>
      <c r="C43" s="1187"/>
      <c r="D43" s="106"/>
      <c r="E43" s="1192" t="s">
        <v>33</v>
      </c>
      <c r="F43" s="1192"/>
      <c r="G43" s="1192"/>
      <c r="H43" s="1193"/>
      <c r="I43" s="358">
        <v>1680</v>
      </c>
      <c r="J43" s="359">
        <v>1554</v>
      </c>
      <c r="K43" s="359">
        <v>1601</v>
      </c>
      <c r="L43" s="359">
        <v>1868</v>
      </c>
      <c r="M43" s="360">
        <v>2761</v>
      </c>
    </row>
    <row r="44" spans="2:13" ht="27.75" customHeight="1" x14ac:dyDescent="0.2">
      <c r="B44" s="1186"/>
      <c r="C44" s="1187"/>
      <c r="D44" s="106"/>
      <c r="E44" s="1192" t="s">
        <v>34</v>
      </c>
      <c r="F44" s="1192"/>
      <c r="G44" s="1192"/>
      <c r="H44" s="1193"/>
      <c r="I44" s="358">
        <v>159</v>
      </c>
      <c r="J44" s="359">
        <v>243</v>
      </c>
      <c r="K44" s="359">
        <v>237</v>
      </c>
      <c r="L44" s="359">
        <v>245</v>
      </c>
      <c r="M44" s="360">
        <v>242</v>
      </c>
    </row>
    <row r="45" spans="2:13" ht="27.75" customHeight="1" x14ac:dyDescent="0.2">
      <c r="B45" s="1186"/>
      <c r="C45" s="1187"/>
      <c r="D45" s="106"/>
      <c r="E45" s="1192" t="s">
        <v>35</v>
      </c>
      <c r="F45" s="1192"/>
      <c r="G45" s="1192"/>
      <c r="H45" s="1193"/>
      <c r="I45" s="358">
        <v>521</v>
      </c>
      <c r="J45" s="359">
        <v>507</v>
      </c>
      <c r="K45" s="359">
        <v>467</v>
      </c>
      <c r="L45" s="359">
        <v>462</v>
      </c>
      <c r="M45" s="360">
        <v>477</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1563</v>
      </c>
      <c r="J50" s="359">
        <v>1649</v>
      </c>
      <c r="K50" s="359">
        <v>2087</v>
      </c>
      <c r="L50" s="359">
        <v>1999</v>
      </c>
      <c r="M50" s="360">
        <v>1887</v>
      </c>
    </row>
    <row r="51" spans="2:13" ht="27.75" customHeight="1" x14ac:dyDescent="0.2">
      <c r="B51" s="1186"/>
      <c r="C51" s="1187"/>
      <c r="D51" s="106"/>
      <c r="E51" s="1192" t="s">
        <v>42</v>
      </c>
      <c r="F51" s="1192"/>
      <c r="G51" s="1192"/>
      <c r="H51" s="1193"/>
      <c r="I51" s="358">
        <v>47</v>
      </c>
      <c r="J51" s="359">
        <v>41</v>
      </c>
      <c r="K51" s="359">
        <v>36</v>
      </c>
      <c r="L51" s="359">
        <v>31</v>
      </c>
      <c r="M51" s="360">
        <v>26</v>
      </c>
    </row>
    <row r="52" spans="2:13" ht="27.75" customHeight="1" x14ac:dyDescent="0.2">
      <c r="B52" s="1188"/>
      <c r="C52" s="1189"/>
      <c r="D52" s="106"/>
      <c r="E52" s="1192" t="s">
        <v>43</v>
      </c>
      <c r="F52" s="1192"/>
      <c r="G52" s="1192"/>
      <c r="H52" s="1193"/>
      <c r="I52" s="358">
        <v>2898</v>
      </c>
      <c r="J52" s="359">
        <v>3143</v>
      </c>
      <c r="K52" s="359">
        <v>3283</v>
      </c>
      <c r="L52" s="359">
        <v>3359</v>
      </c>
      <c r="M52" s="360">
        <v>3473</v>
      </c>
    </row>
    <row r="53" spans="2:13" ht="27.75" customHeight="1" thickBot="1" x14ac:dyDescent="0.25">
      <c r="B53" s="1199" t="s">
        <v>19</v>
      </c>
      <c r="C53" s="1200"/>
      <c r="D53" s="110"/>
      <c r="E53" s="1201" t="s">
        <v>44</v>
      </c>
      <c r="F53" s="1201"/>
      <c r="G53" s="1201"/>
      <c r="H53" s="1202"/>
      <c r="I53" s="361">
        <v>988</v>
      </c>
      <c r="J53" s="362">
        <v>775</v>
      </c>
      <c r="K53" s="362">
        <v>274</v>
      </c>
      <c r="L53" s="362">
        <v>924</v>
      </c>
      <c r="M53" s="363">
        <v>1866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8LVu3elWvOOgqiuKbzbAGdsBUehCvR7IhFQ6pKtnC6klj05x6C/utqGbJBT3SDatpXmeMCuzQhszpdq+oCtx4A==" saltValue="Yo8jpTLC8IjX/GLJT3/v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D22"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851</v>
      </c>
      <c r="G55" s="122">
        <v>956</v>
      </c>
      <c r="H55" s="123">
        <v>902</v>
      </c>
    </row>
    <row r="56" spans="2:8" ht="52.5" customHeight="1" x14ac:dyDescent="0.2">
      <c r="B56" s="124"/>
      <c r="C56" s="1213" t="s">
        <v>47</v>
      </c>
      <c r="D56" s="1213"/>
      <c r="E56" s="1214"/>
      <c r="F56" s="125">
        <v>3</v>
      </c>
      <c r="G56" s="125">
        <v>3</v>
      </c>
      <c r="H56" s="126">
        <v>3</v>
      </c>
    </row>
    <row r="57" spans="2:8" ht="53.25" customHeight="1" x14ac:dyDescent="0.2">
      <c r="B57" s="124"/>
      <c r="C57" s="1215" t="s">
        <v>48</v>
      </c>
      <c r="D57" s="1215"/>
      <c r="E57" s="1216"/>
      <c r="F57" s="127">
        <v>1056</v>
      </c>
      <c r="G57" s="127">
        <v>871</v>
      </c>
      <c r="H57" s="128">
        <v>751</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1910</v>
      </c>
      <c r="G63" s="136">
        <v>1830</v>
      </c>
      <c r="H63" s="137">
        <v>1656</v>
      </c>
    </row>
    <row r="64" spans="2:8" ht="13.2" x14ac:dyDescent="0.2"/>
  </sheetData>
  <sheetProtection algorithmName="SHA-512" hashValue="NGg2QSRw2PiQ/NUFJXkg0m5WyMDXI4u/E/KbizOPJ1Hp89gNs3tynX9SfEXIvACZT3ObV3FkweZy5W6BtU/l4w==" saltValue="cufPEaqiifEvRiLv1ASO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527</v>
      </c>
      <c r="G2" s="151"/>
      <c r="H2" s="152"/>
    </row>
    <row r="3" spans="1:8" x14ac:dyDescent="0.2">
      <c r="A3" s="148" t="s">
        <v>520</v>
      </c>
      <c r="B3" s="153"/>
      <c r="C3" s="154"/>
      <c r="D3" s="155">
        <v>66394</v>
      </c>
      <c r="E3" s="156"/>
      <c r="F3" s="157">
        <v>190274</v>
      </c>
      <c r="G3" s="158"/>
      <c r="H3" s="159"/>
    </row>
    <row r="4" spans="1:8" x14ac:dyDescent="0.2">
      <c r="A4" s="160"/>
      <c r="B4" s="161"/>
      <c r="C4" s="162"/>
      <c r="D4" s="163">
        <v>34151</v>
      </c>
      <c r="E4" s="164"/>
      <c r="F4" s="165">
        <v>88584</v>
      </c>
      <c r="G4" s="166"/>
      <c r="H4" s="167"/>
    </row>
    <row r="5" spans="1:8" x14ac:dyDescent="0.2">
      <c r="A5" s="148" t="s">
        <v>522</v>
      </c>
      <c r="B5" s="153"/>
      <c r="C5" s="154"/>
      <c r="D5" s="155">
        <v>218031</v>
      </c>
      <c r="E5" s="156"/>
      <c r="F5" s="157">
        <v>200194</v>
      </c>
      <c r="G5" s="158"/>
      <c r="H5" s="159"/>
    </row>
    <row r="6" spans="1:8" x14ac:dyDescent="0.2">
      <c r="A6" s="160"/>
      <c r="B6" s="161"/>
      <c r="C6" s="162"/>
      <c r="D6" s="163">
        <v>85916</v>
      </c>
      <c r="E6" s="164"/>
      <c r="F6" s="165">
        <v>106422</v>
      </c>
      <c r="G6" s="166"/>
      <c r="H6" s="167"/>
    </row>
    <row r="7" spans="1:8" x14ac:dyDescent="0.2">
      <c r="A7" s="148" t="s">
        <v>523</v>
      </c>
      <c r="B7" s="153"/>
      <c r="C7" s="154"/>
      <c r="D7" s="155">
        <v>91293</v>
      </c>
      <c r="E7" s="156"/>
      <c r="F7" s="157">
        <v>122054</v>
      </c>
      <c r="G7" s="158"/>
      <c r="H7" s="159"/>
    </row>
    <row r="8" spans="1:8" x14ac:dyDescent="0.2">
      <c r="A8" s="160"/>
      <c r="B8" s="161"/>
      <c r="C8" s="162"/>
      <c r="D8" s="163">
        <v>33703</v>
      </c>
      <c r="E8" s="164"/>
      <c r="F8" s="165">
        <v>68298</v>
      </c>
      <c r="G8" s="166"/>
      <c r="H8" s="167"/>
    </row>
    <row r="9" spans="1:8" x14ac:dyDescent="0.2">
      <c r="A9" s="148" t="s">
        <v>524</v>
      </c>
      <c r="B9" s="153"/>
      <c r="C9" s="154"/>
      <c r="D9" s="155">
        <v>81986</v>
      </c>
      <c r="E9" s="156"/>
      <c r="F9" s="157">
        <v>111644</v>
      </c>
      <c r="G9" s="158"/>
      <c r="H9" s="159"/>
    </row>
    <row r="10" spans="1:8" x14ac:dyDescent="0.2">
      <c r="A10" s="160"/>
      <c r="B10" s="161"/>
      <c r="C10" s="162"/>
      <c r="D10" s="163">
        <v>25345</v>
      </c>
      <c r="E10" s="164"/>
      <c r="F10" s="165">
        <v>66606</v>
      </c>
      <c r="G10" s="166"/>
      <c r="H10" s="167"/>
    </row>
    <row r="11" spans="1:8" x14ac:dyDescent="0.2">
      <c r="A11" s="148" t="s">
        <v>525</v>
      </c>
      <c r="B11" s="153"/>
      <c r="C11" s="154"/>
      <c r="D11" s="155">
        <v>149405</v>
      </c>
      <c r="E11" s="156"/>
      <c r="F11" s="157">
        <v>127917</v>
      </c>
      <c r="G11" s="158"/>
      <c r="H11" s="159"/>
    </row>
    <row r="12" spans="1:8" x14ac:dyDescent="0.2">
      <c r="A12" s="160"/>
      <c r="B12" s="161"/>
      <c r="C12" s="168"/>
      <c r="D12" s="163">
        <v>67457</v>
      </c>
      <c r="E12" s="164"/>
      <c r="F12" s="165">
        <v>69746</v>
      </c>
      <c r="G12" s="166"/>
      <c r="H12" s="167"/>
    </row>
    <row r="13" spans="1:8" x14ac:dyDescent="0.2">
      <c r="A13" s="148"/>
      <c r="B13" s="153"/>
      <c r="C13" s="169"/>
      <c r="D13" s="170">
        <v>121422</v>
      </c>
      <c r="E13" s="171"/>
      <c r="F13" s="172">
        <v>150417</v>
      </c>
      <c r="G13" s="173"/>
      <c r="H13" s="159"/>
    </row>
    <row r="14" spans="1:8" x14ac:dyDescent="0.2">
      <c r="A14" s="160"/>
      <c r="B14" s="161"/>
      <c r="C14" s="162"/>
      <c r="D14" s="163">
        <v>49314</v>
      </c>
      <c r="E14" s="164"/>
      <c r="F14" s="165">
        <v>79931</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9.5</v>
      </c>
      <c r="C19" s="174">
        <f>ROUND(VALUE(SUBSTITUTE(実質収支比率等に係る経年分析!G$48,"▲","-")),2)</f>
        <v>14.23</v>
      </c>
      <c r="D19" s="174">
        <f>ROUND(VALUE(SUBSTITUTE(実質収支比率等に係る経年分析!H$48,"▲","-")),2)</f>
        <v>10.15</v>
      </c>
      <c r="E19" s="174">
        <f>ROUND(VALUE(SUBSTITUTE(実質収支比率等に係る経年分析!I$48,"▲","-")),2)</f>
        <v>13.34</v>
      </c>
      <c r="F19" s="174">
        <f>ROUND(VALUE(SUBSTITUTE(実質収支比率等に係る経年分析!J$48,"▲","-")),2)</f>
        <v>13.01</v>
      </c>
    </row>
    <row r="20" spans="1:11" x14ac:dyDescent="0.2">
      <c r="A20" s="174" t="s">
        <v>55</v>
      </c>
      <c r="B20" s="174">
        <f>ROUND(VALUE(SUBSTITUTE(実質収支比率等に係る経年分析!F$47,"▲","-")),2)</f>
        <v>25.69</v>
      </c>
      <c r="C20" s="174">
        <f>ROUND(VALUE(SUBSTITUTE(実質収支比率等に係る経年分析!G$47,"▲","-")),2)</f>
        <v>28.87</v>
      </c>
      <c r="D20" s="174">
        <f>ROUND(VALUE(SUBSTITUTE(実質収支比率等に係る経年分析!H$47,"▲","-")),2)</f>
        <v>33.35</v>
      </c>
      <c r="E20" s="174">
        <f>ROUND(VALUE(SUBSTITUTE(実質収支比率等に係る経年分析!I$47,"▲","-")),2)</f>
        <v>38.06</v>
      </c>
      <c r="F20" s="174">
        <f>ROUND(VALUE(SUBSTITUTE(実質収支比率等に係る経年分析!J$47,"▲","-")),2)</f>
        <v>35.14</v>
      </c>
    </row>
    <row r="21" spans="1:11" x14ac:dyDescent="0.2">
      <c r="A21" s="174" t="s">
        <v>56</v>
      </c>
      <c r="B21" s="174">
        <f>IF(ISNUMBER(VALUE(SUBSTITUTE(実質収支比率等に係る経年分析!F$49,"▲","-"))),ROUND(VALUE(SUBSTITUTE(実質収支比率等に係る経年分析!F$49,"▲","-")),2),NA())</f>
        <v>5.94</v>
      </c>
      <c r="C21" s="174">
        <f>IF(ISNUMBER(VALUE(SUBSTITUTE(実質収支比率等に係る経年分析!G$49,"▲","-"))),ROUND(VALUE(SUBSTITUTE(実質収支比率等に係る経年分析!G$49,"▲","-")),2),NA())</f>
        <v>9.89</v>
      </c>
      <c r="D21" s="174">
        <f>IF(ISNUMBER(VALUE(SUBSTITUTE(実質収支比率等に係る経年分析!H$49,"▲","-"))),ROUND(VALUE(SUBSTITUTE(実質収支比率等に係る経年分析!H$49,"▲","-")),2),NA())</f>
        <v>3.56</v>
      </c>
      <c r="E21" s="174">
        <f>IF(ISNUMBER(VALUE(SUBSTITUTE(実質収支比率等に係る経年分析!I$49,"▲","-"))),ROUND(VALUE(SUBSTITUTE(実質収支比率等に係る経年分析!I$49,"▲","-")),2),NA())</f>
        <v>7.18</v>
      </c>
      <c r="F21" s="174">
        <f>IF(ISNUMBER(VALUE(SUBSTITUTE(実質収支比率等に係る経年分析!J$49,"▲","-"))),ROUND(VALUE(SUBSTITUTE(実質収支比率等に係る経年分析!J$49,"▲","-")),2),NA())</f>
        <v>-2.13</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宅地造成特別会計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2.5499999999999998</v>
      </c>
    </row>
    <row r="34" spans="1:16" x14ac:dyDescent="0.2">
      <c r="A34" s="175" t="str">
        <f>IF(連結実質赤字比率に係る赤字・黒字の構成分析!C$36="",NA(),連結実質赤字比率に係る赤字・黒字の構成分析!C$36)</f>
        <v>農業集落排水事業会計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4.07</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16.600000000000001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17.940000000000001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13.01</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285</v>
      </c>
      <c r="E42" s="176"/>
      <c r="F42" s="176"/>
      <c r="G42" s="176">
        <f>'実質公債費比率（分子）の構造'!L$52</f>
        <v>273</v>
      </c>
      <c r="H42" s="176"/>
      <c r="I42" s="176"/>
      <c r="J42" s="176">
        <f>'実質公債費比率（分子）の構造'!M$52</f>
        <v>275</v>
      </c>
      <c r="K42" s="176"/>
      <c r="L42" s="176"/>
      <c r="M42" s="176">
        <f>'実質公債費比率（分子）の構造'!N$52</f>
        <v>288</v>
      </c>
      <c r="N42" s="176"/>
      <c r="O42" s="176"/>
      <c r="P42" s="176">
        <f>'実質公債費比率（分子）の構造'!O$52</f>
        <v>313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f>'実質公債費比率（分子）の構造'!K$50</f>
        <v>8</v>
      </c>
      <c r="C44" s="176"/>
      <c r="D44" s="176"/>
      <c r="E44" s="176">
        <f>'実質公債費比率（分子）の構造'!L$50</f>
        <v>7</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2">
      <c r="A45" s="176" t="s">
        <v>65</v>
      </c>
      <c r="B45" s="176">
        <f>'実質公債費比率（分子）の構造'!K$49</f>
        <v>0</v>
      </c>
      <c r="C45" s="176"/>
      <c r="D45" s="176"/>
      <c r="E45" s="176">
        <f>'実質公債費比率（分子）の構造'!L$49</f>
        <v>2</v>
      </c>
      <c r="F45" s="176"/>
      <c r="G45" s="176"/>
      <c r="H45" s="176">
        <f>'実質公債費比率（分子）の構造'!M$49</f>
        <v>7</v>
      </c>
      <c r="I45" s="176"/>
      <c r="J45" s="176"/>
      <c r="K45" s="176">
        <f>'実質公債費比率（分子）の構造'!N$49</f>
        <v>12</v>
      </c>
      <c r="L45" s="176"/>
      <c r="M45" s="176"/>
      <c r="N45" s="176">
        <f>'実質公債費比率（分子）の構造'!O$49</f>
        <v>12</v>
      </c>
      <c r="O45" s="176"/>
      <c r="P45" s="176"/>
    </row>
    <row r="46" spans="1:16" x14ac:dyDescent="0.2">
      <c r="A46" s="176" t="s">
        <v>66</v>
      </c>
      <c r="B46" s="176">
        <f>'実質公債費比率（分子）の構造'!K$48</f>
        <v>155</v>
      </c>
      <c r="C46" s="176"/>
      <c r="D46" s="176"/>
      <c r="E46" s="176">
        <f>'実質公債費比率（分子）の構造'!L$48</f>
        <v>87</v>
      </c>
      <c r="F46" s="176"/>
      <c r="G46" s="176"/>
      <c r="H46" s="176">
        <f>'実質公債費比率（分子）の構造'!M$48</f>
        <v>154</v>
      </c>
      <c r="I46" s="176"/>
      <c r="J46" s="176"/>
      <c r="K46" s="176">
        <f>'実質公債費比率（分子）の構造'!N$48</f>
        <v>155</v>
      </c>
      <c r="L46" s="176"/>
      <c r="M46" s="176"/>
      <c r="N46" s="176">
        <f>'実質公債費比率（分子）の構造'!O$48</f>
        <v>151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374</v>
      </c>
      <c r="C49" s="176"/>
      <c r="D49" s="176"/>
      <c r="E49" s="176">
        <f>'実質公債費比率（分子）の構造'!L$45</f>
        <v>366</v>
      </c>
      <c r="F49" s="176"/>
      <c r="G49" s="176"/>
      <c r="H49" s="176">
        <f>'実質公債費比率（分子）の構造'!M$45</f>
        <v>374</v>
      </c>
      <c r="I49" s="176"/>
      <c r="J49" s="176"/>
      <c r="K49" s="176">
        <f>'実質公債費比率（分子）の構造'!N$45</f>
        <v>373</v>
      </c>
      <c r="L49" s="176"/>
      <c r="M49" s="176"/>
      <c r="N49" s="176">
        <f>'実質公債費比率（分子）の構造'!O$45</f>
        <v>402</v>
      </c>
      <c r="O49" s="176"/>
      <c r="P49" s="176"/>
    </row>
    <row r="50" spans="1:16" x14ac:dyDescent="0.2">
      <c r="A50" s="176" t="s">
        <v>69</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189</v>
      </c>
      <c r="G50" s="176" t="e">
        <f>NA()</f>
        <v>#N/A</v>
      </c>
      <c r="H50" s="176" t="e">
        <f>NA()</f>
        <v>#N/A</v>
      </c>
      <c r="I50" s="176">
        <f>IF(ISNUMBER('実質公債費比率（分子）の構造'!M$53),'実質公債費比率（分子）の構造'!M$53,NA())</f>
        <v>266</v>
      </c>
      <c r="J50" s="176" t="e">
        <f>NA()</f>
        <v>#N/A</v>
      </c>
      <c r="K50" s="176" t="e">
        <f>NA()</f>
        <v>#N/A</v>
      </c>
      <c r="L50" s="176">
        <f>IF(ISNUMBER('実質公債費比率（分子）の構造'!N$53),'実質公債費比率（分子）の構造'!N$53,NA())</f>
        <v>258</v>
      </c>
      <c r="M50" s="176" t="e">
        <f>NA()</f>
        <v>#N/A</v>
      </c>
      <c r="N50" s="176" t="e">
        <f>NA()</f>
        <v>#N/A</v>
      </c>
      <c r="O50" s="176">
        <f>IF(ISNUMBER('実質公債費比率（分子）の構造'!O$53),'実質公債費比率（分子）の構造'!O$53,NA())</f>
        <v>258</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2898</v>
      </c>
      <c r="E56" s="175"/>
      <c r="F56" s="175"/>
      <c r="G56" s="175">
        <f>'将来負担比率（分子）の構造'!J$52</f>
        <v>3143</v>
      </c>
      <c r="H56" s="175"/>
      <c r="I56" s="175"/>
      <c r="J56" s="175">
        <f>'将来負担比率（分子）の構造'!K$52</f>
        <v>3283</v>
      </c>
      <c r="K56" s="175"/>
      <c r="L56" s="175"/>
      <c r="M56" s="175">
        <f>'将来負担比率（分子）の構造'!L$52</f>
        <v>3359</v>
      </c>
      <c r="N56" s="175"/>
      <c r="O56" s="175"/>
      <c r="P56" s="175">
        <f>'将来負担比率（分子）の構造'!M$52</f>
        <v>3473</v>
      </c>
    </row>
    <row r="57" spans="1:16" x14ac:dyDescent="0.2">
      <c r="A57" s="175" t="s">
        <v>42</v>
      </c>
      <c r="B57" s="175"/>
      <c r="C57" s="175"/>
      <c r="D57" s="175">
        <f>'将来負担比率（分子）の構造'!I$51</f>
        <v>47</v>
      </c>
      <c r="E57" s="175"/>
      <c r="F57" s="175"/>
      <c r="G57" s="175">
        <f>'将来負担比率（分子）の構造'!J$51</f>
        <v>41</v>
      </c>
      <c r="H57" s="175"/>
      <c r="I57" s="175"/>
      <c r="J57" s="175">
        <f>'将来負担比率（分子）の構造'!K$51</f>
        <v>36</v>
      </c>
      <c r="K57" s="175"/>
      <c r="L57" s="175"/>
      <c r="M57" s="175">
        <f>'将来負担比率（分子）の構造'!L$51</f>
        <v>31</v>
      </c>
      <c r="N57" s="175"/>
      <c r="O57" s="175"/>
      <c r="P57" s="175">
        <f>'将来負担比率（分子）の構造'!M$51</f>
        <v>26</v>
      </c>
    </row>
    <row r="58" spans="1:16" x14ac:dyDescent="0.2">
      <c r="A58" s="175" t="s">
        <v>41</v>
      </c>
      <c r="B58" s="175"/>
      <c r="C58" s="175"/>
      <c r="D58" s="175">
        <f>'将来負担比率（分子）の構造'!I$50</f>
        <v>1563</v>
      </c>
      <c r="E58" s="175"/>
      <c r="F58" s="175"/>
      <c r="G58" s="175">
        <f>'将来負担比率（分子）の構造'!J$50</f>
        <v>1649</v>
      </c>
      <c r="H58" s="175"/>
      <c r="I58" s="175"/>
      <c r="J58" s="175">
        <f>'将来負担比率（分子）の構造'!K$50</f>
        <v>2087</v>
      </c>
      <c r="K58" s="175"/>
      <c r="L58" s="175"/>
      <c r="M58" s="175">
        <f>'将来負担比率（分子）の構造'!L$50</f>
        <v>1999</v>
      </c>
      <c r="N58" s="175"/>
      <c r="O58" s="175"/>
      <c r="P58" s="175">
        <f>'将来負担比率（分子）の構造'!M$50</f>
        <v>1887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521</v>
      </c>
      <c r="C62" s="175"/>
      <c r="D62" s="175"/>
      <c r="E62" s="175">
        <f>'将来負担比率（分子）の構造'!J$45</f>
        <v>507</v>
      </c>
      <c r="F62" s="175"/>
      <c r="G62" s="175"/>
      <c r="H62" s="175">
        <f>'将来負担比率（分子）の構造'!K$45</f>
        <v>467</v>
      </c>
      <c r="I62" s="175"/>
      <c r="J62" s="175"/>
      <c r="K62" s="175">
        <f>'将来負担比率（分子）の構造'!L$45</f>
        <v>462</v>
      </c>
      <c r="L62" s="175"/>
      <c r="M62" s="175"/>
      <c r="N62" s="175">
        <f>'将来負担比率（分子）の構造'!M$45</f>
        <v>477</v>
      </c>
      <c r="O62" s="175"/>
      <c r="P62" s="175"/>
    </row>
    <row r="63" spans="1:16" x14ac:dyDescent="0.2">
      <c r="A63" s="175" t="s">
        <v>34</v>
      </c>
      <c r="B63" s="175">
        <f>'将来負担比率（分子）の構造'!I$44</f>
        <v>159</v>
      </c>
      <c r="C63" s="175"/>
      <c r="D63" s="175"/>
      <c r="E63" s="175">
        <f>'将来負担比率（分子）の構造'!J$44</f>
        <v>243</v>
      </c>
      <c r="F63" s="175"/>
      <c r="G63" s="175"/>
      <c r="H63" s="175">
        <f>'将来負担比率（分子）の構造'!K$44</f>
        <v>237</v>
      </c>
      <c r="I63" s="175"/>
      <c r="J63" s="175"/>
      <c r="K63" s="175">
        <f>'将来負担比率（分子）の構造'!L$44</f>
        <v>245</v>
      </c>
      <c r="L63" s="175"/>
      <c r="M63" s="175"/>
      <c r="N63" s="175">
        <f>'将来負担比率（分子）の構造'!M$44</f>
        <v>242</v>
      </c>
      <c r="O63" s="175"/>
      <c r="P63" s="175"/>
    </row>
    <row r="64" spans="1:16" x14ac:dyDescent="0.2">
      <c r="A64" s="175" t="s">
        <v>33</v>
      </c>
      <c r="B64" s="175">
        <f>'将来負担比率（分子）の構造'!I$43</f>
        <v>1680</v>
      </c>
      <c r="C64" s="175"/>
      <c r="D64" s="175"/>
      <c r="E64" s="175">
        <f>'将来負担比率（分子）の構造'!J$43</f>
        <v>1554</v>
      </c>
      <c r="F64" s="175"/>
      <c r="G64" s="175"/>
      <c r="H64" s="175">
        <f>'将来負担比率（分子）の構造'!K$43</f>
        <v>1601</v>
      </c>
      <c r="I64" s="175"/>
      <c r="J64" s="175"/>
      <c r="K64" s="175">
        <f>'将来負担比率（分子）の構造'!L$43</f>
        <v>1868</v>
      </c>
      <c r="L64" s="175"/>
      <c r="M64" s="175"/>
      <c r="N64" s="175">
        <f>'将来負担比率（分子）の構造'!M$43</f>
        <v>2761</v>
      </c>
      <c r="O64" s="175"/>
      <c r="P64" s="175"/>
    </row>
    <row r="65" spans="1:16" x14ac:dyDescent="0.2">
      <c r="A65" s="175" t="s">
        <v>32</v>
      </c>
      <c r="B65" s="175">
        <f>'将来負担比率（分子）の構造'!I$42</f>
        <v>26</v>
      </c>
      <c r="C65" s="175"/>
      <c r="D65" s="175"/>
      <c r="E65" s="175">
        <f>'将来負担比率（分子）の構造'!J$42</f>
        <v>19</v>
      </c>
      <c r="F65" s="175"/>
      <c r="G65" s="175"/>
      <c r="H65" s="175">
        <f>'将来負担比率（分子）の構造'!K$42</f>
        <v>12</v>
      </c>
      <c r="I65" s="175"/>
      <c r="J65" s="175"/>
      <c r="K65" s="175">
        <f>'将来負担比率（分子）の構造'!L$42</f>
        <v>349</v>
      </c>
      <c r="L65" s="175"/>
      <c r="M65" s="175"/>
      <c r="N65" s="175">
        <f>'将来負担比率（分子）の構造'!M$42</f>
        <v>343</v>
      </c>
      <c r="O65" s="175"/>
      <c r="P65" s="175"/>
    </row>
    <row r="66" spans="1:16" x14ac:dyDescent="0.2">
      <c r="A66" s="175" t="s">
        <v>31</v>
      </c>
      <c r="B66" s="175">
        <f>'将来負担比率（分子）の構造'!I$41</f>
        <v>3110</v>
      </c>
      <c r="C66" s="175"/>
      <c r="D66" s="175"/>
      <c r="E66" s="175">
        <f>'将来負担比率（分子）の構造'!J$41</f>
        <v>3285</v>
      </c>
      <c r="F66" s="175"/>
      <c r="G66" s="175"/>
      <c r="H66" s="175">
        <f>'将来負担比率（分子）の構造'!K$41</f>
        <v>3363</v>
      </c>
      <c r="I66" s="175"/>
      <c r="J66" s="175"/>
      <c r="K66" s="175">
        <f>'将来負担比率（分子）の構造'!L$41</f>
        <v>3388</v>
      </c>
      <c r="L66" s="175"/>
      <c r="M66" s="175"/>
      <c r="N66" s="175">
        <f>'将来負担比率（分子）の構造'!M$41</f>
        <v>3429</v>
      </c>
      <c r="O66" s="175"/>
      <c r="P66" s="175"/>
    </row>
    <row r="67" spans="1:16" x14ac:dyDescent="0.2">
      <c r="A67" s="175" t="s">
        <v>73</v>
      </c>
      <c r="B67" s="175" t="e">
        <f>NA()</f>
        <v>#N/A</v>
      </c>
      <c r="C67" s="175">
        <f>IF(ISNUMBER('将来負担比率（分子）の構造'!I$53), IF('将来負担比率（分子）の構造'!I$53 &lt; 0, 0, '将来負担比率（分子）の構造'!I$53), NA())</f>
        <v>988</v>
      </c>
      <c r="D67" s="175" t="e">
        <f>NA()</f>
        <v>#N/A</v>
      </c>
      <c r="E67" s="175" t="e">
        <f>NA()</f>
        <v>#N/A</v>
      </c>
      <c r="F67" s="175">
        <f>IF(ISNUMBER('将来負担比率（分子）の構造'!J$53), IF('将来負担比率（分子）の構造'!J$53 &lt; 0, 0, '将来負担比率（分子）の構造'!J$53), NA())</f>
        <v>775</v>
      </c>
      <c r="G67" s="175" t="e">
        <f>NA()</f>
        <v>#N/A</v>
      </c>
      <c r="H67" s="175" t="e">
        <f>NA()</f>
        <v>#N/A</v>
      </c>
      <c r="I67" s="175">
        <f>IF(ISNUMBER('将来負担比率（分子）の構造'!K$53), IF('将来負担比率（分子）の構造'!K$53 &lt; 0, 0, '将来負担比率（分子）の構造'!K$53), NA())</f>
        <v>274</v>
      </c>
      <c r="J67" s="175" t="e">
        <f>NA()</f>
        <v>#N/A</v>
      </c>
      <c r="K67" s="175" t="e">
        <f>NA()</f>
        <v>#N/A</v>
      </c>
      <c r="L67" s="175">
        <f>IF(ISNUMBER('将来負担比率（分子）の構造'!L$53), IF('将来負担比率（分子）の構造'!L$53 &lt; 0, 0, '将来負担比率（分子）の構造'!L$53), NA())</f>
        <v>924</v>
      </c>
      <c r="M67" s="175" t="e">
        <f>NA()</f>
        <v>#N/A</v>
      </c>
      <c r="N67" s="175" t="e">
        <f>NA()</f>
        <v>#N/A</v>
      </c>
      <c r="O67" s="175">
        <f>IF(ISNUMBER('将来負担比率（分子）の構造'!M$53), IF('将来負担比率（分子）の構造'!M$53 &lt; 0, 0, '将来負担比率（分子）の構造'!M$53), NA())</f>
        <v>1866</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851</v>
      </c>
      <c r="C72" s="179">
        <f>基金残高に係る経年分析!G55</f>
        <v>956</v>
      </c>
      <c r="D72" s="179">
        <f>基金残高に係る経年分析!H55</f>
        <v>902</v>
      </c>
    </row>
    <row r="73" spans="1:16" x14ac:dyDescent="0.2">
      <c r="A73" s="178" t="s">
        <v>76</v>
      </c>
      <c r="B73" s="179">
        <f>基金残高に係る経年分析!F56</f>
        <v>3</v>
      </c>
      <c r="C73" s="179">
        <f>基金残高に係る経年分析!G56</f>
        <v>3</v>
      </c>
      <c r="D73" s="179">
        <f>基金残高に係る経年分析!H56</f>
        <v>3</v>
      </c>
    </row>
    <row r="74" spans="1:16" x14ac:dyDescent="0.2">
      <c r="A74" s="178" t="s">
        <v>77</v>
      </c>
      <c r="B74" s="179">
        <f>基金残高に係る経年分析!F57</f>
        <v>1056</v>
      </c>
      <c r="C74" s="179">
        <f>基金残高に係る経年分析!G57</f>
        <v>871</v>
      </c>
      <c r="D74" s="179">
        <f>基金残高に係る経年分析!H57</f>
        <v>751</v>
      </c>
    </row>
  </sheetData>
  <sheetProtection algorithmName="SHA-512" hashValue="wxZOnzfSkDyKGs9V09LMyVar+eTUWWVUtCNhUy7TmCtWkl6kNt9VengJUqpa+ZSFW/oRXwqRDNKNQWble4sBeg==" saltValue="RoD8tZ2RimOPKrZH4njR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須藤 泰</cp:lastModifiedBy>
  <dcterms:created xsi:type="dcterms:W3CDTF">2025-02-19T01:02:48Z</dcterms:created>
  <dcterms:modified xsi:type="dcterms:W3CDTF">2025-03-18T01:32:14Z</dcterms:modified>
  <cp:category/>
</cp:coreProperties>
</file>